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Compliances\"/>
    </mc:Choice>
  </mc:AlternateContent>
  <xr:revisionPtr revIDLastSave="0" documentId="8_{8ED0A003-04BE-4057-BF73-E18876BA34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lient Calculator" sheetId="1" r:id="rId1"/>
    <sheet name="PF Conditions" sheetId="2" r:id="rId2"/>
    <sheet name="Examples" sheetId="3" r:id="rId3"/>
    <sheet name="Blank Input" sheetId="4" r:id="rId4"/>
    <sheet name="Source &amp; Notes" sheetId="5" r:id="rId5"/>
  </sheets>
  <definedNames>
    <definedName name="_xlnm._FilterDatabase" localSheetId="3" hidden="1">'Blank Input'!$A$1:$J$51</definedName>
  </definedNames>
  <calcPr calcId="181029"/>
</workbook>
</file>

<file path=xl/calcChain.xml><?xml version="1.0" encoding="utf-8"?>
<calcChain xmlns="http://schemas.openxmlformats.org/spreadsheetml/2006/main">
  <c r="I51" i="4" l="1"/>
  <c r="H51" i="4"/>
  <c r="J51" i="4" s="1"/>
  <c r="E51" i="4"/>
  <c r="G51" i="4" s="1"/>
  <c r="H50" i="4"/>
  <c r="J50" i="4" s="1"/>
  <c r="G50" i="4"/>
  <c r="F50" i="4"/>
  <c r="E50" i="4"/>
  <c r="J49" i="4"/>
  <c r="H49" i="4"/>
  <c r="I49" i="4" s="1"/>
  <c r="K49" i="4" s="1"/>
  <c r="G49" i="4"/>
  <c r="F49" i="4"/>
  <c r="E49" i="4"/>
  <c r="J48" i="4"/>
  <c r="I48" i="4"/>
  <c r="H48" i="4"/>
  <c r="F48" i="4"/>
  <c r="E48" i="4"/>
  <c r="G48" i="4" s="1"/>
  <c r="H47" i="4"/>
  <c r="J47" i="4" s="1"/>
  <c r="E47" i="4"/>
  <c r="G47" i="4" s="1"/>
  <c r="H46" i="4"/>
  <c r="J46" i="4" s="1"/>
  <c r="G46" i="4"/>
  <c r="E46" i="4"/>
  <c r="F46" i="4" s="1"/>
  <c r="J45" i="4"/>
  <c r="I45" i="4"/>
  <c r="H45" i="4"/>
  <c r="G45" i="4"/>
  <c r="F45" i="4"/>
  <c r="K45" i="4" s="1"/>
  <c r="E45" i="4"/>
  <c r="J44" i="4"/>
  <c r="I44" i="4"/>
  <c r="H44" i="4"/>
  <c r="E44" i="4"/>
  <c r="G44" i="4" s="1"/>
  <c r="I43" i="4"/>
  <c r="H43" i="4"/>
  <c r="J43" i="4" s="1"/>
  <c r="E43" i="4"/>
  <c r="G43" i="4" s="1"/>
  <c r="H42" i="4"/>
  <c r="J42" i="4" s="1"/>
  <c r="G42" i="4"/>
  <c r="F42" i="4"/>
  <c r="E42" i="4"/>
  <c r="J41" i="4"/>
  <c r="H41" i="4"/>
  <c r="I41" i="4" s="1"/>
  <c r="K41" i="4" s="1"/>
  <c r="G41" i="4"/>
  <c r="F41" i="4"/>
  <c r="E41" i="4"/>
  <c r="J40" i="4"/>
  <c r="I40" i="4"/>
  <c r="H40" i="4"/>
  <c r="F40" i="4"/>
  <c r="E40" i="4"/>
  <c r="G40" i="4" s="1"/>
  <c r="H39" i="4"/>
  <c r="J39" i="4" s="1"/>
  <c r="E39" i="4"/>
  <c r="G39" i="4" s="1"/>
  <c r="H38" i="4"/>
  <c r="J38" i="4" s="1"/>
  <c r="G38" i="4"/>
  <c r="E38" i="4"/>
  <c r="F38" i="4" s="1"/>
  <c r="J37" i="4"/>
  <c r="I37" i="4"/>
  <c r="H37" i="4"/>
  <c r="G37" i="4"/>
  <c r="F37" i="4"/>
  <c r="K37" i="4" s="1"/>
  <c r="E37" i="4"/>
  <c r="J36" i="4"/>
  <c r="I36" i="4"/>
  <c r="H36" i="4"/>
  <c r="E36" i="4"/>
  <c r="G36" i="4" s="1"/>
  <c r="I35" i="4"/>
  <c r="H35" i="4"/>
  <c r="J35" i="4" s="1"/>
  <c r="E35" i="4"/>
  <c r="G35" i="4" s="1"/>
  <c r="H34" i="4"/>
  <c r="J34" i="4" s="1"/>
  <c r="G34" i="4"/>
  <c r="F34" i="4"/>
  <c r="E34" i="4"/>
  <c r="J33" i="4"/>
  <c r="H33" i="4"/>
  <c r="I33" i="4" s="1"/>
  <c r="K33" i="4" s="1"/>
  <c r="G33" i="4"/>
  <c r="F33" i="4"/>
  <c r="E33" i="4"/>
  <c r="J32" i="4"/>
  <c r="I32" i="4"/>
  <c r="H32" i="4"/>
  <c r="F32" i="4"/>
  <c r="E32" i="4"/>
  <c r="G32" i="4" s="1"/>
  <c r="H31" i="4"/>
  <c r="J31" i="4" s="1"/>
  <c r="E31" i="4"/>
  <c r="G31" i="4" s="1"/>
  <c r="H30" i="4"/>
  <c r="J30" i="4" s="1"/>
  <c r="G30" i="4"/>
  <c r="E30" i="4"/>
  <c r="F30" i="4" s="1"/>
  <c r="J29" i="4"/>
  <c r="I29" i="4"/>
  <c r="H29" i="4"/>
  <c r="G29" i="4"/>
  <c r="F29" i="4"/>
  <c r="K29" i="4" s="1"/>
  <c r="E29" i="4"/>
  <c r="J28" i="4"/>
  <c r="I28" i="4"/>
  <c r="H28" i="4"/>
  <c r="E28" i="4"/>
  <c r="G28" i="4" s="1"/>
  <c r="I27" i="4"/>
  <c r="H27" i="4"/>
  <c r="J27" i="4" s="1"/>
  <c r="E27" i="4"/>
  <c r="G27" i="4" s="1"/>
  <c r="H26" i="4"/>
  <c r="J26" i="4" s="1"/>
  <c r="G26" i="4"/>
  <c r="F26" i="4"/>
  <c r="E26" i="4"/>
  <c r="J25" i="4"/>
  <c r="H25" i="4"/>
  <c r="I25" i="4" s="1"/>
  <c r="K25" i="4" s="1"/>
  <c r="G25" i="4"/>
  <c r="F25" i="4"/>
  <c r="E25" i="4"/>
  <c r="J24" i="4"/>
  <c r="I24" i="4"/>
  <c r="H24" i="4"/>
  <c r="F24" i="4"/>
  <c r="E24" i="4"/>
  <c r="G24" i="4" s="1"/>
  <c r="H23" i="4"/>
  <c r="E23" i="4"/>
  <c r="G23" i="4" s="1"/>
  <c r="H22" i="4"/>
  <c r="J22" i="4" s="1"/>
  <c r="G22" i="4"/>
  <c r="E22" i="4"/>
  <c r="F22" i="4" s="1"/>
  <c r="J21" i="4"/>
  <c r="I21" i="4"/>
  <c r="H21" i="4"/>
  <c r="G21" i="4"/>
  <c r="F21" i="4"/>
  <c r="K21" i="4" s="1"/>
  <c r="E21" i="4"/>
  <c r="J20" i="4"/>
  <c r="I20" i="4"/>
  <c r="H20" i="4"/>
  <c r="E20" i="4"/>
  <c r="I19" i="4"/>
  <c r="H19" i="4"/>
  <c r="J19" i="4" s="1"/>
  <c r="E19" i="4"/>
  <c r="G19" i="4" s="1"/>
  <c r="H18" i="4"/>
  <c r="J18" i="4" s="1"/>
  <c r="G18" i="4"/>
  <c r="F18" i="4"/>
  <c r="E18" i="4"/>
  <c r="J17" i="4"/>
  <c r="H17" i="4"/>
  <c r="I17" i="4" s="1"/>
  <c r="K17" i="4" s="1"/>
  <c r="G17" i="4"/>
  <c r="F17" i="4"/>
  <c r="E17" i="4"/>
  <c r="J16" i="4"/>
  <c r="I16" i="4"/>
  <c r="H16" i="4"/>
  <c r="F16" i="4"/>
  <c r="E16" i="4"/>
  <c r="G16" i="4" s="1"/>
  <c r="H15" i="4"/>
  <c r="E15" i="4"/>
  <c r="H14" i="4"/>
  <c r="J14" i="4" s="1"/>
  <c r="G14" i="4"/>
  <c r="E14" i="4"/>
  <c r="F14" i="4" s="1"/>
  <c r="K13" i="4"/>
  <c r="J13" i="4"/>
  <c r="I13" i="4"/>
  <c r="H13" i="4"/>
  <c r="G13" i="4"/>
  <c r="F13" i="4"/>
  <c r="E13" i="4"/>
  <c r="J12" i="4"/>
  <c r="I12" i="4"/>
  <c r="H12" i="4"/>
  <c r="E12" i="4"/>
  <c r="I11" i="4"/>
  <c r="H11" i="4"/>
  <c r="J11" i="4" s="1"/>
  <c r="E11" i="4"/>
  <c r="G11" i="4" s="1"/>
  <c r="H10" i="4"/>
  <c r="G10" i="4"/>
  <c r="F10" i="4"/>
  <c r="E10" i="4"/>
  <c r="J9" i="4"/>
  <c r="H9" i="4"/>
  <c r="I9" i="4" s="1"/>
  <c r="G9" i="4"/>
  <c r="F9" i="4"/>
  <c r="E9" i="4"/>
  <c r="J8" i="4"/>
  <c r="I8" i="4"/>
  <c r="K8" i="4" s="1"/>
  <c r="H8" i="4"/>
  <c r="F8" i="4"/>
  <c r="E8" i="4"/>
  <c r="G8" i="4" s="1"/>
  <c r="H7" i="4"/>
  <c r="E7" i="4"/>
  <c r="H6" i="4"/>
  <c r="J6" i="4" s="1"/>
  <c r="G6" i="4"/>
  <c r="E6" i="4"/>
  <c r="F6" i="4" s="1"/>
  <c r="K5" i="4"/>
  <c r="J5" i="4"/>
  <c r="I5" i="4"/>
  <c r="H5" i="4"/>
  <c r="G5" i="4"/>
  <c r="F5" i="4"/>
  <c r="E5" i="4"/>
  <c r="J4" i="4"/>
  <c r="I4" i="4"/>
  <c r="H4" i="4"/>
  <c r="E4" i="4"/>
  <c r="I3" i="4"/>
  <c r="H3" i="4"/>
  <c r="J3" i="4" s="1"/>
  <c r="E3" i="4"/>
  <c r="G3" i="4" s="1"/>
  <c r="H2" i="4"/>
  <c r="E2" i="4"/>
  <c r="G2" i="4" s="1"/>
  <c r="G10" i="3"/>
  <c r="E10" i="3"/>
  <c r="F10" i="3" s="1"/>
  <c r="D10" i="3"/>
  <c r="C10" i="3"/>
  <c r="B10" i="3"/>
  <c r="G9" i="3"/>
  <c r="F9" i="3"/>
  <c r="E9" i="3"/>
  <c r="C9" i="3"/>
  <c r="B9" i="3"/>
  <c r="D9" i="3" s="1"/>
  <c r="E8" i="3"/>
  <c r="B8" i="3"/>
  <c r="E7" i="3"/>
  <c r="G7" i="3" s="1"/>
  <c r="D7" i="3"/>
  <c r="B7" i="3"/>
  <c r="C7" i="3" s="1"/>
  <c r="G6" i="3"/>
  <c r="F6" i="3"/>
  <c r="E6" i="3"/>
  <c r="D6" i="3"/>
  <c r="C6" i="3"/>
  <c r="H6" i="3" s="1"/>
  <c r="B6" i="3"/>
  <c r="G5" i="3"/>
  <c r="F5" i="3"/>
  <c r="E5" i="3"/>
  <c r="B5" i="3"/>
  <c r="F4" i="3"/>
  <c r="E4" i="3"/>
  <c r="G4" i="3" s="1"/>
  <c r="B4" i="3"/>
  <c r="D4" i="3" s="1"/>
  <c r="H17" i="1"/>
  <c r="G17" i="1"/>
  <c r="F17" i="1"/>
  <c r="E17" i="1"/>
  <c r="J16" i="1"/>
  <c r="H16" i="1"/>
  <c r="I16" i="1" s="1"/>
  <c r="K16" i="1" s="1"/>
  <c r="G16" i="1"/>
  <c r="F16" i="1"/>
  <c r="E16" i="1"/>
  <c r="J15" i="1"/>
  <c r="I15" i="1"/>
  <c r="H15" i="1"/>
  <c r="E15" i="1"/>
  <c r="G15" i="1" s="1"/>
  <c r="H14" i="1"/>
  <c r="E14" i="1"/>
  <c r="H13" i="1"/>
  <c r="J13" i="1" s="1"/>
  <c r="E13" i="1"/>
  <c r="F13" i="1" s="1"/>
  <c r="J12" i="1"/>
  <c r="I12" i="1"/>
  <c r="H12" i="1"/>
  <c r="G12" i="1"/>
  <c r="F12" i="1"/>
  <c r="E12" i="1"/>
  <c r="F2" i="4" l="1"/>
  <c r="G13" i="1"/>
  <c r="K12" i="1"/>
  <c r="D8" i="3"/>
  <c r="C8" i="3"/>
  <c r="J10" i="4"/>
  <c r="I10" i="4"/>
  <c r="K10" i="4" s="1"/>
  <c r="K16" i="4"/>
  <c r="D5" i="3"/>
  <c r="C5" i="3"/>
  <c r="H5" i="3" s="1"/>
  <c r="H10" i="3"/>
  <c r="G7" i="4"/>
  <c r="F7" i="4"/>
  <c r="K20" i="4"/>
  <c r="K24" i="4"/>
  <c r="F15" i="1"/>
  <c r="K32" i="4"/>
  <c r="K36" i="4"/>
  <c r="K40" i="4"/>
  <c r="K48" i="4"/>
  <c r="G8" i="3"/>
  <c r="F8" i="3"/>
  <c r="G14" i="1"/>
  <c r="F14" i="1"/>
  <c r="B20" i="1" s="1"/>
  <c r="G4" i="4"/>
  <c r="F4" i="4"/>
  <c r="K4" i="4" s="1"/>
  <c r="K9" i="4"/>
  <c r="G15" i="4"/>
  <c r="F15" i="4"/>
  <c r="K15" i="1"/>
  <c r="J17" i="1"/>
  <c r="I17" i="1"/>
  <c r="K17" i="1" s="1"/>
  <c r="J7" i="4"/>
  <c r="I7" i="4"/>
  <c r="J14" i="1"/>
  <c r="B24" i="1" s="1"/>
  <c r="I14" i="1"/>
  <c r="H9" i="3"/>
  <c r="K11" i="4"/>
  <c r="J15" i="4"/>
  <c r="I15" i="4"/>
  <c r="J23" i="4"/>
  <c r="I23" i="4"/>
  <c r="K23" i="4" s="1"/>
  <c r="G12" i="4"/>
  <c r="F12" i="4"/>
  <c r="K12" i="4" s="1"/>
  <c r="J2" i="4"/>
  <c r="I2" i="4"/>
  <c r="K19" i="4"/>
  <c r="G20" i="4"/>
  <c r="F20" i="4"/>
  <c r="K27" i="4"/>
  <c r="F28" i="4"/>
  <c r="K28" i="4" s="1"/>
  <c r="I31" i="4"/>
  <c r="F36" i="4"/>
  <c r="I39" i="4"/>
  <c r="F44" i="4"/>
  <c r="K44" i="4" s="1"/>
  <c r="I47" i="4"/>
  <c r="I13" i="1"/>
  <c r="C4" i="3"/>
  <c r="H4" i="3" s="1"/>
  <c r="F7" i="3"/>
  <c r="H7" i="3" s="1"/>
  <c r="F3" i="4"/>
  <c r="K3" i="4" s="1"/>
  <c r="I6" i="4"/>
  <c r="K6" i="4" s="1"/>
  <c r="F11" i="4"/>
  <c r="I14" i="4"/>
  <c r="K14" i="4" s="1"/>
  <c r="F19" i="4"/>
  <c r="I22" i="4"/>
  <c r="K22" i="4" s="1"/>
  <c r="F27" i="4"/>
  <c r="I30" i="4"/>
  <c r="K30" i="4" s="1"/>
  <c r="F35" i="4"/>
  <c r="K35" i="4" s="1"/>
  <c r="I38" i="4"/>
  <c r="K38" i="4" s="1"/>
  <c r="F43" i="4"/>
  <c r="K43" i="4" s="1"/>
  <c r="I46" i="4"/>
  <c r="K46" i="4" s="1"/>
  <c r="F51" i="4"/>
  <c r="K51" i="4" s="1"/>
  <c r="I18" i="4"/>
  <c r="K18" i="4" s="1"/>
  <c r="F23" i="4"/>
  <c r="I26" i="4"/>
  <c r="K26" i="4" s="1"/>
  <c r="F31" i="4"/>
  <c r="I34" i="4"/>
  <c r="K34" i="4" s="1"/>
  <c r="F39" i="4"/>
  <c r="I42" i="4"/>
  <c r="K42" i="4" s="1"/>
  <c r="F47" i="4"/>
  <c r="I50" i="4"/>
  <c r="K50" i="4" s="1"/>
  <c r="K2" i="4" l="1"/>
  <c r="K13" i="1"/>
  <c r="B23" i="1"/>
  <c r="B25" i="1" s="1"/>
  <c r="K31" i="4"/>
  <c r="K14" i="1"/>
  <c r="K47" i="4"/>
  <c r="H8" i="3"/>
  <c r="B21" i="1"/>
  <c r="B22" i="1" s="1"/>
  <c r="K39" i="4"/>
  <c r="K7" i="4"/>
  <c r="K15" i="4"/>
  <c r="B26" i="1" l="1"/>
  <c r="B27" i="1" s="1"/>
</calcChain>
</file>

<file path=xl/sharedStrings.xml><?xml version="1.0" encoding="utf-8"?>
<sst xmlns="http://schemas.openxmlformats.org/spreadsheetml/2006/main" count="146" uniqueCount="108">
  <si>
    <t>EPFO WAGE CEILING – OLD vs NEW IMPACT CALCULATOR</t>
  </si>
  <si>
    <t>Client-friendly impact assessment | Revised mandatory coverage ceiling: ₹15,000 → ₹25,000 | Effective 17-Sep-2026</t>
  </si>
  <si>
    <t>ASSUMPTIONS / SETTINGS</t>
  </si>
  <si>
    <t>HOW TO USE</t>
  </si>
  <si>
    <t>Old mandatory coverage ceiling</t>
  </si>
  <si>
    <t>Enter Employee Name, Basic + DA / PF Wage and PF Applicable (Yes/No). The calculator compares the old ₹15,000 ceiling with the revised ₹25,000 ceiling. The example rows below are illustrative and can be replaced with actual employee data.</t>
  </si>
  <si>
    <t>New mandatory coverage ceiling</t>
  </si>
  <si>
    <t>Employee PF rate</t>
  </si>
  <si>
    <t>Employer PF rate</t>
  </si>
  <si>
    <t>Employee Name</t>
  </si>
  <si>
    <t>Basic + DA / PF Wage</t>
  </si>
  <si>
    <t>Previously PF Applicable?</t>
  </si>
  <si>
    <t>PF Applicable Under New Ceiling?</t>
  </si>
  <si>
    <t>Old PF Wage</t>
  </si>
  <si>
    <t>Old Employee PF</t>
  </si>
  <si>
    <t>Old Employer PF</t>
  </si>
  <si>
    <t>New PF Wage</t>
  </si>
  <si>
    <t>New Employee PF</t>
  </si>
  <si>
    <t>New Employer PF</t>
  </si>
  <si>
    <t>Total Additional Monthly PF Cost</t>
  </si>
  <si>
    <t>Example – Previously No → Now Yes</t>
  </si>
  <si>
    <t>No</t>
  </si>
  <si>
    <t>Yes</t>
  </si>
  <si>
    <t>Example – Previously Yes → Now Yes</t>
  </si>
  <si>
    <t>Example – Previously No → Now No</t>
  </si>
  <si>
    <t>EXAMPLE SUMMARY</t>
  </si>
  <si>
    <t>Additional Employee PF</t>
  </si>
  <si>
    <t>Additional Employer PF</t>
  </si>
  <si>
    <t>Total Additional Monthly PF</t>
  </si>
  <si>
    <t>Estimated Additional Annual PF</t>
  </si>
  <si>
    <t>KEY LOGIC: 'Previously PF Applicable?' records whether PF was applicable under the old ₹15,000 ceiling. 'PF Applicable Under New Ceiling?' records whether PF is applicable under the revised ₹25,000 scenario. Example: Previously No + New Yes = employee potentially newly brought under PF coverage. The calculator then compares old PF (if previously applicable) with new PF (if applicable under the new scenario).</t>
  </si>
  <si>
    <t>EPFO / PF IMPACT CHECK – CONDITIONS TO REVIEW</t>
  </si>
  <si>
    <t>Use this checklist before treating an employee as newly covered or changing the contribution basis.</t>
  </si>
  <si>
    <t>No.</t>
  </si>
  <si>
    <t>Condition / Check</t>
  </si>
  <si>
    <t>What to verify</t>
  </si>
  <si>
    <t>Practical note</t>
  </si>
  <si>
    <t>1</t>
  </si>
  <si>
    <t>Establishment applicability</t>
  </si>
  <si>
    <t>Confirm the establishment is covered / required to be covered under the EPF framework.</t>
  </si>
  <si>
    <t>Do not decide solely from salary.</t>
  </si>
  <si>
    <t>2</t>
  </si>
  <si>
    <t>PF Applicable?</t>
  </si>
  <si>
    <t>Mark Yes only after checking the employee's actual PF status and applicable EPF provisions.</t>
  </si>
  <si>
    <t>Existing PF membership matters.</t>
  </si>
  <si>
    <t>3</t>
  </si>
  <si>
    <t>Wage basis</t>
  </si>
  <si>
    <t>Use the applicable PF wage components (normally Basic + DA and other wages included under the applicable provisions).</t>
  </si>
  <si>
    <t>Do not simply use Gross Salary.</t>
  </si>
  <si>
    <t>4</t>
  </si>
  <si>
    <t>Old ceiling comparison</t>
  </si>
  <si>
    <t>For the illustrative old model, PF wage is capped at ₹15,000.</t>
  </si>
  <si>
    <t>Historical/reference scenario.</t>
  </si>
  <si>
    <t>5</t>
  </si>
  <si>
    <t>New ceiling comparison</t>
  </si>
  <si>
    <t>For the illustrative new model, PF wage is capped at ₹25,000.</t>
  </si>
  <si>
    <t>Effective 17-Sep-2026 per Government announcement.</t>
  </si>
  <si>
    <t>6</t>
  </si>
  <si>
    <t>Employee already a PF member</t>
  </si>
  <si>
    <t>Check existing UAN/PF membership and applicable continuation rules.</t>
  </si>
  <si>
    <t>Do not assume the employee becomes a fresh member.</t>
  </si>
  <si>
    <t>7</t>
  </si>
  <si>
    <t>New employee / first-time coverage</t>
  </si>
  <si>
    <t>Check whether the employee falls within mandatory coverage under the revised ceiling and applicable EPF rules.</t>
  </si>
  <si>
    <t>Detailed EPFO implementation instructions should be followed.</t>
  </si>
  <si>
    <t>8</t>
  </si>
  <si>
    <t>Excluded employee / special category</t>
  </si>
  <si>
    <t>Check whether any statutory exclusion or special rule applies.</t>
  </si>
  <si>
    <t>Do not automatically cover every employee based only on salary.</t>
  </si>
  <si>
    <t>9</t>
  </si>
  <si>
    <t>International worker</t>
  </si>
  <si>
    <t>International workers can be subject to different EPF rules.</t>
  </si>
  <si>
    <t>Separate review required.</t>
  </si>
  <si>
    <t>10</t>
  </si>
  <si>
    <t>EPS / EDLI</t>
  </si>
  <si>
    <t>Review pension and insurance treatment separately from the PF contribution calculation.</t>
  </si>
  <si>
    <t>Do not assume all PF components change identically.</t>
  </si>
  <si>
    <t>11</t>
  </si>
  <si>
    <t>Higher-wage contribution</t>
  </si>
  <si>
    <t>If contribution is on wages above the statutory ceiling, verify the applicable approval / rules and existing arrangement.</t>
  </si>
  <si>
    <t>Separate from mandatory coverage ceiling.</t>
  </si>
  <si>
    <t>12</t>
  </si>
  <si>
    <t>Effective date / payroll month</t>
  </si>
  <si>
    <t>Review how the 17-Sep-2026 effective date is to be applied in the relevant payroll/ECR cycle.</t>
  </si>
  <si>
    <t>Follow EPFO implementation guidance.</t>
  </si>
  <si>
    <t>13</t>
  </si>
  <si>
    <t>Payroll software</t>
  </si>
  <si>
    <t>Update employee master / wage ceiling settings only after confirming implementation instructions.</t>
  </si>
  <si>
    <t>Keep an audit trail.</t>
  </si>
  <si>
    <t>14</t>
  </si>
  <si>
    <t>Client review</t>
  </si>
  <si>
    <t>Maintain an employee-wise impact sheet showing old and proposed new treatment.</t>
  </si>
  <si>
    <t>Recommended for payroll audit.</t>
  </si>
  <si>
    <t>HOW TO USE THE TWO DROPDOWNS</t>
  </si>
  <si>
    <t>Previously PF Applicable? = select Yes if PF was applicable under the old ₹15,000 ceiling; otherwise No. PF Applicable Under New Ceiling? = select Yes if PF is applicable under the revised ₹25,000 scenario; otherwise No. This allows the calculator to identify a potentially newly covered employee where the combination is Previously No + New Yes.</t>
  </si>
  <si>
    <t>PF IMPACT EXAMPLES</t>
  </si>
  <si>
    <t>SOURCE &amp; NOTES</t>
  </si>
  <si>
    <t>Government announcement</t>
  </si>
  <si>
    <t>PIB, Ministry of Labour &amp; Employment, 16 September 2026</t>
  </si>
  <si>
    <t>Revised ceiling</t>
  </si>
  <si>
    <t>Mandatory EPFO coverage wage ceiling increased from ₹15,000 to ₹25,000 per month.</t>
  </si>
  <si>
    <t>Effective date</t>
  </si>
  <si>
    <t>17 September 2026</t>
  </si>
  <si>
    <t>Additional coverage</t>
  </si>
  <si>
    <t>Government estimates more than 51 lakh additional employees may come under mandatory EPFO coverage.</t>
  </si>
  <si>
    <t>Calculator disclaimer</t>
  </si>
  <si>
    <t>This workbook is an impact-assessment tool. The examples assume a 12% employee and 12% employer contribution on the modeled PF wage. It does not independently determine statutory applicability, EPS/EDLI allocation, excluded-employee status, international-worker treatment, or higher-wage contribution. Final payroll implementation should follow the applicable EPFO notification/circular and implementation instructions.</t>
  </si>
  <si>
    <t>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</si>
</sst>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"/>
    <numFmt numFmtId="165" formatCode="\₹#,##0.00"/>
  </numFmts>
  <fonts count="6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2"/>
      <name val="Calibri"/>
    </font>
    <font>
      <b/>
      <sz val="11"/>
      <name val="Calibri"/>
    </font>
    <font>
      <b/>
      <sz val="1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164" fontId="0" fillId="0" borderId="1" xfId="0" applyNumberFormat="1" applyBorder="1"/>
    <xf numFmtId="0" fontId="0" fillId="0" borderId="1" xfId="0" applyBorder="1" applyAlignment="1">
      <alignment vertical="top" wrapText="1"/>
    </xf>
    <xf numFmtId="10" fontId="0" fillId="0" borderId="1" xfId="0" applyNumberFormat="1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wrapText="1"/>
    </xf>
    <xf numFmtId="0" fontId="5" fillId="0" borderId="0" xfId="0" applyFont="1"/>
    <xf numFmtId="0" fontId="0" fillId="0" borderId="0" xfId="0" applyAlignment="1">
      <alignment vertical="top" wrapText="1"/>
    </xf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0" fillId="0" borderId="10" xfId="0" applyBorder="1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5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31"/>
  <sheetViews>
    <sheetView tabSelected="1" workbookViewId="0">
      <pane ySplit="11" topLeftCell="A12" activePane="bottomLeft" state="frozen"/>
      <selection pane="bottomLeft" activeCell="C15" sqref="C15"/>
    </sheetView>
  </sheetViews>
  <sheetFormatPr defaultRowHeight="15" x14ac:dyDescent="0.25"/>
  <cols>
    <col min="1" max="1" width="30" customWidth="1"/>
    <col min="2" max="3" width="22" customWidth="1"/>
    <col min="4" max="4" width="28" customWidth="1"/>
    <col min="5" max="5" width="16" customWidth="1"/>
    <col min="6" max="7" width="18" customWidth="1"/>
    <col min="8" max="8" width="16" customWidth="1"/>
    <col min="9" max="10" width="18" customWidth="1"/>
    <col min="11" max="11" width="25" customWidth="1"/>
  </cols>
  <sheetData>
    <row r="1" spans="1:11" ht="21" x14ac:dyDescent="0.35">
      <c r="A1" s="23" t="s">
        <v>0</v>
      </c>
      <c r="B1" s="24"/>
      <c r="C1" s="22"/>
      <c r="D1" s="24"/>
      <c r="E1" s="24"/>
      <c r="F1" s="24"/>
      <c r="G1" s="24"/>
      <c r="H1" s="24"/>
      <c r="I1" s="24"/>
      <c r="J1" s="24"/>
      <c r="K1" s="14"/>
    </row>
    <row r="2" spans="1:11" x14ac:dyDescent="0.25">
      <c r="A2" s="30" t="s">
        <v>1</v>
      </c>
      <c r="B2" s="24"/>
      <c r="C2" s="22"/>
      <c r="D2" s="24"/>
      <c r="E2" s="24"/>
      <c r="F2" s="24"/>
      <c r="G2" s="24"/>
      <c r="H2" s="24"/>
      <c r="I2" s="24"/>
      <c r="J2" s="24"/>
      <c r="K2" s="14"/>
    </row>
    <row r="4" spans="1:11" ht="15.75" x14ac:dyDescent="0.25">
      <c r="A4" s="1" t="s">
        <v>2</v>
      </c>
      <c r="E4" s="1" t="s">
        <v>3</v>
      </c>
    </row>
    <row r="5" spans="1:11" x14ac:dyDescent="0.25">
      <c r="A5" s="2" t="s">
        <v>4</v>
      </c>
      <c r="B5" s="3">
        <v>15000</v>
      </c>
      <c r="D5" s="22"/>
      <c r="E5" s="25" t="s">
        <v>5</v>
      </c>
      <c r="F5" s="26"/>
      <c r="G5" s="26"/>
      <c r="H5" s="26"/>
      <c r="I5" s="26"/>
      <c r="J5" s="26"/>
      <c r="K5" s="15"/>
    </row>
    <row r="6" spans="1:11" x14ac:dyDescent="0.25">
      <c r="A6" s="2" t="s">
        <v>6</v>
      </c>
      <c r="B6" s="3">
        <v>25000</v>
      </c>
      <c r="D6" s="22"/>
      <c r="E6" s="27"/>
      <c r="F6" s="22"/>
      <c r="G6" s="22"/>
      <c r="H6" s="22"/>
      <c r="I6" s="22"/>
      <c r="J6" s="22"/>
      <c r="K6" s="16"/>
    </row>
    <row r="7" spans="1:11" x14ac:dyDescent="0.25">
      <c r="A7" s="2" t="s">
        <v>7</v>
      </c>
      <c r="B7" s="5">
        <v>0.12</v>
      </c>
      <c r="D7" s="22"/>
      <c r="E7" s="27"/>
      <c r="F7" s="22"/>
      <c r="G7" s="22"/>
      <c r="H7" s="22"/>
      <c r="I7" s="22"/>
      <c r="J7" s="22"/>
      <c r="K7" s="16"/>
    </row>
    <row r="8" spans="1:11" x14ac:dyDescent="0.25">
      <c r="A8" s="2" t="s">
        <v>8</v>
      </c>
      <c r="B8" s="5">
        <v>0.12</v>
      </c>
      <c r="D8" s="22"/>
      <c r="E8" s="28"/>
      <c r="F8" s="29"/>
      <c r="G8" s="29"/>
      <c r="H8" s="29"/>
      <c r="I8" s="29"/>
      <c r="J8" s="29"/>
      <c r="K8" s="17"/>
    </row>
    <row r="11" spans="1:11" ht="30" x14ac:dyDescent="0.25">
      <c r="A11" s="6" t="s">
        <v>9</v>
      </c>
      <c r="B11" s="6" t="s">
        <v>10</v>
      </c>
      <c r="C11" s="18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6" t="s">
        <v>16</v>
      </c>
      <c r="I11" s="6" t="s">
        <v>17</v>
      </c>
      <c r="J11" s="6" t="s">
        <v>18</v>
      </c>
      <c r="K11" s="6" t="s">
        <v>19</v>
      </c>
    </row>
    <row r="12" spans="1:11" x14ac:dyDescent="0.25">
      <c r="A12" s="7" t="s">
        <v>20</v>
      </c>
      <c r="B12" s="7">
        <v>18000</v>
      </c>
      <c r="C12" t="s">
        <v>21</v>
      </c>
      <c r="D12" s="7" t="s">
        <v>22</v>
      </c>
      <c r="E12" s="7">
        <f t="shared" ref="E12:E17" si="0">IF(C12="Yes",MIN(B12,$B$5),0)</f>
        <v>0</v>
      </c>
      <c r="F12" s="7">
        <f t="shared" ref="F12:F17" si="1">E12*$B$7</f>
        <v>0</v>
      </c>
      <c r="G12" s="7">
        <f t="shared" ref="G12:G17" si="2">E12*$B$8</f>
        <v>0</v>
      </c>
      <c r="H12" s="7">
        <f t="shared" ref="H12:H17" si="3">IF(D12="Yes",MIN(B12,$B$6),0)</f>
        <v>18000</v>
      </c>
      <c r="I12" s="7">
        <f t="shared" ref="I12:I17" si="4">H12*$B$7</f>
        <v>2160</v>
      </c>
      <c r="J12" s="7">
        <f t="shared" ref="J12:J17" si="5">H12*$B$8</f>
        <v>2160</v>
      </c>
      <c r="K12" s="7">
        <f t="shared" ref="K12:K17" si="6">(I12-F12)+(J12-G12)</f>
        <v>4320</v>
      </c>
    </row>
    <row r="13" spans="1:11" x14ac:dyDescent="0.25">
      <c r="A13" s="7" t="s">
        <v>23</v>
      </c>
      <c r="B13" s="7">
        <v>22500</v>
      </c>
      <c r="C13" t="s">
        <v>21</v>
      </c>
      <c r="D13" s="7" t="s">
        <v>22</v>
      </c>
      <c r="E13" s="7">
        <f t="shared" si="0"/>
        <v>0</v>
      </c>
      <c r="F13" s="7">
        <f t="shared" si="1"/>
        <v>0</v>
      </c>
      <c r="G13" s="7">
        <f t="shared" si="2"/>
        <v>0</v>
      </c>
      <c r="H13" s="7">
        <f t="shared" si="3"/>
        <v>22500</v>
      </c>
      <c r="I13" s="7">
        <f t="shared" si="4"/>
        <v>2700</v>
      </c>
      <c r="J13" s="7">
        <f t="shared" si="5"/>
        <v>2700</v>
      </c>
      <c r="K13" s="7">
        <f t="shared" si="6"/>
        <v>5400</v>
      </c>
    </row>
    <row r="14" spans="1:11" x14ac:dyDescent="0.25">
      <c r="A14" s="7" t="s">
        <v>23</v>
      </c>
      <c r="B14" s="7">
        <v>25000</v>
      </c>
      <c r="C14" t="s">
        <v>21</v>
      </c>
      <c r="D14" s="7" t="s">
        <v>22</v>
      </c>
      <c r="E14" s="7">
        <f t="shared" si="0"/>
        <v>0</v>
      </c>
      <c r="F14" s="7">
        <f t="shared" si="1"/>
        <v>0</v>
      </c>
      <c r="G14" s="7">
        <f t="shared" si="2"/>
        <v>0</v>
      </c>
      <c r="H14" s="7">
        <f t="shared" si="3"/>
        <v>25000</v>
      </c>
      <c r="I14" s="7">
        <f t="shared" si="4"/>
        <v>3000</v>
      </c>
      <c r="J14" s="7">
        <f t="shared" si="5"/>
        <v>3000</v>
      </c>
      <c r="K14" s="7">
        <f t="shared" si="6"/>
        <v>6000</v>
      </c>
    </row>
    <row r="15" spans="1:11" x14ac:dyDescent="0.25">
      <c r="A15" s="7" t="s">
        <v>24</v>
      </c>
      <c r="B15" s="7">
        <v>30000</v>
      </c>
      <c r="C15" t="s">
        <v>21</v>
      </c>
      <c r="D15" s="7" t="s">
        <v>21</v>
      </c>
      <c r="E15" s="7">
        <f t="shared" si="0"/>
        <v>0</v>
      </c>
      <c r="F15" s="7">
        <f t="shared" si="1"/>
        <v>0</v>
      </c>
      <c r="G15" s="7">
        <f t="shared" si="2"/>
        <v>0</v>
      </c>
      <c r="H15" s="7">
        <f t="shared" si="3"/>
        <v>0</v>
      </c>
      <c r="I15" s="7">
        <f t="shared" si="4"/>
        <v>0</v>
      </c>
      <c r="J15" s="7">
        <f t="shared" si="5"/>
        <v>0</v>
      </c>
      <c r="K15" s="7">
        <f t="shared" si="6"/>
        <v>0</v>
      </c>
    </row>
    <row r="16" spans="1:11" x14ac:dyDescent="0.25">
      <c r="A16" s="7" t="s">
        <v>23</v>
      </c>
      <c r="B16" s="7">
        <v>12000</v>
      </c>
      <c r="C16" t="s">
        <v>22</v>
      </c>
      <c r="D16" s="7" t="s">
        <v>22</v>
      </c>
      <c r="E16" s="7">
        <f t="shared" si="0"/>
        <v>12000</v>
      </c>
      <c r="F16" s="7">
        <f t="shared" si="1"/>
        <v>1440</v>
      </c>
      <c r="G16" s="7">
        <f t="shared" si="2"/>
        <v>1440</v>
      </c>
      <c r="H16" s="7">
        <f t="shared" si="3"/>
        <v>12000</v>
      </c>
      <c r="I16" s="7">
        <f t="shared" si="4"/>
        <v>1440</v>
      </c>
      <c r="J16" s="7">
        <f t="shared" si="5"/>
        <v>1440</v>
      </c>
      <c r="K16" s="7">
        <f t="shared" si="6"/>
        <v>0</v>
      </c>
    </row>
    <row r="17" spans="1:11" x14ac:dyDescent="0.25">
      <c r="A17" s="7" t="s">
        <v>24</v>
      </c>
      <c r="B17" s="7">
        <v>30000</v>
      </c>
      <c r="C17" t="s">
        <v>21</v>
      </c>
      <c r="D17" s="7" t="s">
        <v>21</v>
      </c>
      <c r="E17" s="7">
        <f t="shared" si="0"/>
        <v>0</v>
      </c>
      <c r="F17" s="7">
        <f t="shared" si="1"/>
        <v>0</v>
      </c>
      <c r="G17" s="7">
        <f t="shared" si="2"/>
        <v>0</v>
      </c>
      <c r="H17" s="7">
        <f t="shared" si="3"/>
        <v>0</v>
      </c>
      <c r="I17" s="7">
        <f t="shared" si="4"/>
        <v>0</v>
      </c>
      <c r="J17" s="7">
        <f t="shared" si="5"/>
        <v>0</v>
      </c>
      <c r="K17" s="7">
        <f t="shared" si="6"/>
        <v>0</v>
      </c>
    </row>
    <row r="19" spans="1:11" ht="15.75" x14ac:dyDescent="0.25">
      <c r="A19" s="1" t="s">
        <v>25</v>
      </c>
    </row>
    <row r="20" spans="1:11" x14ac:dyDescent="0.25">
      <c r="A20" s="7" t="s">
        <v>14</v>
      </c>
      <c r="B20" s="8">
        <f>SUM(F12:F17)</f>
        <v>1440</v>
      </c>
    </row>
    <row r="21" spans="1:11" x14ac:dyDescent="0.25">
      <c r="A21" s="7" t="s">
        <v>17</v>
      </c>
      <c r="B21" s="8">
        <f>SUM(I12:I17)</f>
        <v>9300</v>
      </c>
    </row>
    <row r="22" spans="1:11" x14ac:dyDescent="0.25">
      <c r="A22" s="7" t="s">
        <v>26</v>
      </c>
      <c r="B22" s="8">
        <f>B21-B20</f>
        <v>7860</v>
      </c>
    </row>
    <row r="23" spans="1:11" x14ac:dyDescent="0.25">
      <c r="A23" s="7" t="s">
        <v>15</v>
      </c>
      <c r="B23" s="8">
        <f>SUM(G12:G17)</f>
        <v>1440</v>
      </c>
    </row>
    <row r="24" spans="1:11" x14ac:dyDescent="0.25">
      <c r="A24" s="7" t="s">
        <v>18</v>
      </c>
      <c r="B24" s="8">
        <f>SUM(J12:J17)</f>
        <v>9300</v>
      </c>
    </row>
    <row r="25" spans="1:11" x14ac:dyDescent="0.25">
      <c r="A25" s="7" t="s">
        <v>27</v>
      </c>
      <c r="B25" s="8">
        <f>B24-B23</f>
        <v>7860</v>
      </c>
    </row>
    <row r="26" spans="1:11" x14ac:dyDescent="0.25">
      <c r="A26" s="7" t="s">
        <v>28</v>
      </c>
      <c r="B26" s="8">
        <f>B22+B25</f>
        <v>15720</v>
      </c>
    </row>
    <row r="27" spans="1:11" x14ac:dyDescent="0.25">
      <c r="A27" s="7" t="s">
        <v>29</v>
      </c>
      <c r="B27" s="8">
        <f>B26*12</f>
        <v>188640</v>
      </c>
    </row>
    <row r="29" spans="1:11" x14ac:dyDescent="0.25">
      <c r="A29" s="21" t="s">
        <v>30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</sheetData>
  <mergeCells count="4">
    <mergeCell ref="A29:K31"/>
    <mergeCell ref="A1:J1"/>
    <mergeCell ref="D5:J8"/>
    <mergeCell ref="A2:J2"/>
  </mergeCells>
  <dataValidations count="1">
    <dataValidation type="list" allowBlank="1" sqref="C12:C1000 D12:D1000" xr:uid="{00000000-0002-0000-0000-000000000000}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D24"/>
  <sheetViews>
    <sheetView topLeftCell="A16" workbookViewId="0">
      <selection activeCell="B25" sqref="B25"/>
    </sheetView>
  </sheetViews>
  <sheetFormatPr defaultRowHeight="15" x14ac:dyDescent="0.25"/>
  <cols>
    <col min="1" max="1" width="8" customWidth="1"/>
    <col min="2" max="2" width="30" customWidth="1"/>
    <col min="3" max="3" width="65" customWidth="1"/>
    <col min="4" max="4" width="45" customWidth="1"/>
  </cols>
  <sheetData>
    <row r="1" spans="1:4" ht="19.5" x14ac:dyDescent="0.3">
      <c r="A1" s="31" t="s">
        <v>31</v>
      </c>
      <c r="B1" s="24"/>
      <c r="C1" s="24"/>
      <c r="D1" s="32"/>
    </row>
    <row r="2" spans="1:4" x14ac:dyDescent="0.25">
      <c r="A2" s="33" t="s">
        <v>32</v>
      </c>
      <c r="B2" s="24"/>
      <c r="C2" s="24"/>
      <c r="D2" s="32"/>
    </row>
    <row r="4" spans="1:4" x14ac:dyDescent="0.25">
      <c r="A4" s="9" t="s">
        <v>33</v>
      </c>
      <c r="B4" s="9" t="s">
        <v>34</v>
      </c>
      <c r="C4" s="9" t="s">
        <v>35</v>
      </c>
      <c r="D4" s="9" t="s">
        <v>36</v>
      </c>
    </row>
    <row r="5" spans="1:4" ht="48" customHeight="1" x14ac:dyDescent="0.25">
      <c r="A5" s="4" t="s">
        <v>37</v>
      </c>
      <c r="B5" s="4" t="s">
        <v>38</v>
      </c>
      <c r="C5" s="4" t="s">
        <v>39</v>
      </c>
      <c r="D5" s="4" t="s">
        <v>40</v>
      </c>
    </row>
    <row r="6" spans="1:4" ht="48" customHeight="1" x14ac:dyDescent="0.25">
      <c r="A6" s="4" t="s">
        <v>41</v>
      </c>
      <c r="B6" s="4" t="s">
        <v>42</v>
      </c>
      <c r="C6" s="4" t="s">
        <v>43</v>
      </c>
      <c r="D6" s="4" t="s">
        <v>44</v>
      </c>
    </row>
    <row r="7" spans="1:4" ht="48" customHeight="1" x14ac:dyDescent="0.25">
      <c r="A7" s="4" t="s">
        <v>45</v>
      </c>
      <c r="B7" s="4" t="s">
        <v>46</v>
      </c>
      <c r="C7" s="4" t="s">
        <v>47</v>
      </c>
      <c r="D7" s="4" t="s">
        <v>48</v>
      </c>
    </row>
    <row r="8" spans="1:4" ht="48" customHeight="1" x14ac:dyDescent="0.25">
      <c r="A8" s="4" t="s">
        <v>49</v>
      </c>
      <c r="B8" s="4" t="s">
        <v>50</v>
      </c>
      <c r="C8" s="4" t="s">
        <v>51</v>
      </c>
      <c r="D8" s="4" t="s">
        <v>52</v>
      </c>
    </row>
    <row r="9" spans="1:4" ht="48" customHeight="1" x14ac:dyDescent="0.25">
      <c r="A9" s="4" t="s">
        <v>53</v>
      </c>
      <c r="B9" s="4" t="s">
        <v>54</v>
      </c>
      <c r="C9" s="4" t="s">
        <v>55</v>
      </c>
      <c r="D9" s="4" t="s">
        <v>56</v>
      </c>
    </row>
    <row r="10" spans="1:4" ht="48" customHeight="1" x14ac:dyDescent="0.25">
      <c r="A10" s="4" t="s">
        <v>57</v>
      </c>
      <c r="B10" s="4" t="s">
        <v>58</v>
      </c>
      <c r="C10" s="4" t="s">
        <v>59</v>
      </c>
      <c r="D10" s="4" t="s">
        <v>60</v>
      </c>
    </row>
    <row r="11" spans="1:4" ht="48" customHeight="1" x14ac:dyDescent="0.25">
      <c r="A11" s="4" t="s">
        <v>61</v>
      </c>
      <c r="B11" s="4" t="s">
        <v>62</v>
      </c>
      <c r="C11" s="4" t="s">
        <v>63</v>
      </c>
      <c r="D11" s="4" t="s">
        <v>64</v>
      </c>
    </row>
    <row r="12" spans="1:4" ht="48" customHeight="1" x14ac:dyDescent="0.25">
      <c r="A12" s="4" t="s">
        <v>65</v>
      </c>
      <c r="B12" s="4" t="s">
        <v>66</v>
      </c>
      <c r="C12" s="4" t="s">
        <v>67</v>
      </c>
      <c r="D12" s="4" t="s">
        <v>68</v>
      </c>
    </row>
    <row r="13" spans="1:4" ht="48" customHeight="1" x14ac:dyDescent="0.25">
      <c r="A13" s="4" t="s">
        <v>69</v>
      </c>
      <c r="B13" s="4" t="s">
        <v>70</v>
      </c>
      <c r="C13" s="4" t="s">
        <v>71</v>
      </c>
      <c r="D13" s="4" t="s">
        <v>72</v>
      </c>
    </row>
    <row r="14" spans="1:4" ht="48" customHeight="1" x14ac:dyDescent="0.25">
      <c r="A14" s="4" t="s">
        <v>73</v>
      </c>
      <c r="B14" s="4" t="s">
        <v>74</v>
      </c>
      <c r="C14" s="4" t="s">
        <v>75</v>
      </c>
      <c r="D14" s="4" t="s">
        <v>76</v>
      </c>
    </row>
    <row r="15" spans="1:4" ht="48" customHeight="1" x14ac:dyDescent="0.25">
      <c r="A15" s="4" t="s">
        <v>77</v>
      </c>
      <c r="B15" s="4" t="s">
        <v>78</v>
      </c>
      <c r="C15" s="4" t="s">
        <v>79</v>
      </c>
      <c r="D15" s="4" t="s">
        <v>80</v>
      </c>
    </row>
    <row r="16" spans="1:4" ht="48" customHeight="1" x14ac:dyDescent="0.25">
      <c r="A16" s="4" t="s">
        <v>81</v>
      </c>
      <c r="B16" s="4" t="s">
        <v>82</v>
      </c>
      <c r="C16" s="4" t="s">
        <v>83</v>
      </c>
      <c r="D16" s="4" t="s">
        <v>84</v>
      </c>
    </row>
    <row r="17" spans="1:4" ht="48" customHeight="1" x14ac:dyDescent="0.25">
      <c r="A17" s="4" t="s">
        <v>85</v>
      </c>
      <c r="B17" s="4" t="s">
        <v>86</v>
      </c>
      <c r="C17" s="4" t="s">
        <v>87</v>
      </c>
      <c r="D17" s="4" t="s">
        <v>88</v>
      </c>
    </row>
    <row r="18" spans="1:4" ht="48" customHeight="1" x14ac:dyDescent="0.25">
      <c r="A18" s="4" t="s">
        <v>89</v>
      </c>
      <c r="B18" s="4" t="s">
        <v>90</v>
      </c>
      <c r="C18" s="4" t="s">
        <v>91</v>
      </c>
      <c r="D18" s="4" t="s">
        <v>92</v>
      </c>
    </row>
    <row r="20" spans="1:4" ht="15.75" x14ac:dyDescent="0.25">
      <c r="A20" s="19" t="s">
        <v>93</v>
      </c>
    </row>
    <row r="21" spans="1:4" x14ac:dyDescent="0.25">
      <c r="A21" s="21" t="s">
        <v>94</v>
      </c>
      <c r="B21" s="22"/>
      <c r="C21" s="22"/>
      <c r="D21" s="22"/>
    </row>
    <row r="22" spans="1:4" x14ac:dyDescent="0.25">
      <c r="A22" s="22"/>
      <c r="B22" s="22"/>
      <c r="C22" s="22"/>
      <c r="D22" s="22"/>
    </row>
    <row r="23" spans="1:4" x14ac:dyDescent="0.25">
      <c r="A23" s="22"/>
      <c r="B23" s="22"/>
      <c r="C23" s="22"/>
      <c r="D23" s="22"/>
    </row>
    <row r="24" spans="1:4" x14ac:dyDescent="0.25">
      <c r="A24" s="22"/>
      <c r="B24" s="22"/>
      <c r="C24" s="22"/>
      <c r="D24" s="22"/>
    </row>
  </sheetData>
  <mergeCells count="3">
    <mergeCell ref="A21:D24"/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10"/>
  <sheetViews>
    <sheetView workbookViewId="0">
      <selection activeCell="D8" sqref="D8"/>
    </sheetView>
  </sheetViews>
  <sheetFormatPr defaultRowHeight="15" x14ac:dyDescent="0.25"/>
  <cols>
    <col min="1" max="8" width="23" customWidth="1"/>
  </cols>
  <sheetData>
    <row r="1" spans="1:8" ht="19.5" x14ac:dyDescent="0.3">
      <c r="A1" s="31" t="s">
        <v>95</v>
      </c>
      <c r="B1" s="24"/>
      <c r="C1" s="24"/>
      <c r="D1" s="24"/>
      <c r="E1" s="24"/>
      <c r="F1" s="24"/>
      <c r="G1" s="24"/>
      <c r="H1" s="32"/>
    </row>
    <row r="3" spans="1:8" ht="30" x14ac:dyDescent="0.25">
      <c r="A3" s="9" t="s">
        <v>10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9" t="s">
        <v>28</v>
      </c>
    </row>
    <row r="4" spans="1:8" x14ac:dyDescent="0.25">
      <c r="A4" s="8">
        <v>12000</v>
      </c>
      <c r="B4" s="8">
        <f t="shared" ref="B4:B10" si="0">MIN(A4,15000)</f>
        <v>12000</v>
      </c>
      <c r="C4" s="8">
        <f t="shared" ref="C4:C10" si="1">B4*12%</f>
        <v>1440</v>
      </c>
      <c r="D4" s="8">
        <f t="shared" ref="D4:D10" si="2">B4*12%</f>
        <v>1440</v>
      </c>
      <c r="E4" s="8">
        <f t="shared" ref="E4:E10" si="3">MIN(A4,25000)</f>
        <v>12000</v>
      </c>
      <c r="F4" s="8">
        <f t="shared" ref="F4:F10" si="4">E4*12%</f>
        <v>1440</v>
      </c>
      <c r="G4" s="8">
        <f t="shared" ref="G4:G10" si="5">E4*12%</f>
        <v>1440</v>
      </c>
      <c r="H4" s="8">
        <f t="shared" ref="H4:H10" si="6">(F4-C4)+(G4-D4)</f>
        <v>0</v>
      </c>
    </row>
    <row r="5" spans="1:8" x14ac:dyDescent="0.25">
      <c r="A5" s="8">
        <v>15000</v>
      </c>
      <c r="B5" s="8">
        <f t="shared" si="0"/>
        <v>15000</v>
      </c>
      <c r="C5" s="8">
        <f t="shared" si="1"/>
        <v>1800</v>
      </c>
      <c r="D5" s="8">
        <f t="shared" si="2"/>
        <v>1800</v>
      </c>
      <c r="E5" s="8">
        <f t="shared" si="3"/>
        <v>15000</v>
      </c>
      <c r="F5" s="8">
        <f t="shared" si="4"/>
        <v>1800</v>
      </c>
      <c r="G5" s="8">
        <f t="shared" si="5"/>
        <v>1800</v>
      </c>
      <c r="H5" s="8">
        <f t="shared" si="6"/>
        <v>0</v>
      </c>
    </row>
    <row r="6" spans="1:8" x14ac:dyDescent="0.25">
      <c r="A6" s="8">
        <v>18000</v>
      </c>
      <c r="B6" s="8">
        <f t="shared" si="0"/>
        <v>15000</v>
      </c>
      <c r="C6" s="8">
        <f t="shared" si="1"/>
        <v>1800</v>
      </c>
      <c r="D6" s="8">
        <f t="shared" si="2"/>
        <v>1800</v>
      </c>
      <c r="E6" s="8">
        <f t="shared" si="3"/>
        <v>18000</v>
      </c>
      <c r="F6" s="8">
        <f t="shared" si="4"/>
        <v>2160</v>
      </c>
      <c r="G6" s="8">
        <f t="shared" si="5"/>
        <v>2160</v>
      </c>
      <c r="H6" s="8">
        <f t="shared" si="6"/>
        <v>720</v>
      </c>
    </row>
    <row r="7" spans="1:8" x14ac:dyDescent="0.25">
      <c r="A7" s="8">
        <v>20000</v>
      </c>
      <c r="B7" s="8">
        <f t="shared" si="0"/>
        <v>15000</v>
      </c>
      <c r="C7" s="8">
        <f t="shared" si="1"/>
        <v>1800</v>
      </c>
      <c r="D7" s="8">
        <f t="shared" si="2"/>
        <v>1800</v>
      </c>
      <c r="E7" s="8">
        <f t="shared" si="3"/>
        <v>20000</v>
      </c>
      <c r="F7" s="8">
        <f t="shared" si="4"/>
        <v>2400</v>
      </c>
      <c r="G7" s="8">
        <f t="shared" si="5"/>
        <v>2400</v>
      </c>
      <c r="H7" s="8">
        <f t="shared" si="6"/>
        <v>1200</v>
      </c>
    </row>
    <row r="8" spans="1:8" x14ac:dyDescent="0.25">
      <c r="A8" s="8">
        <v>22500</v>
      </c>
      <c r="B8" s="8">
        <f t="shared" si="0"/>
        <v>15000</v>
      </c>
      <c r="C8" s="8">
        <f t="shared" si="1"/>
        <v>1800</v>
      </c>
      <c r="D8" s="8">
        <f t="shared" si="2"/>
        <v>1800</v>
      </c>
      <c r="E8" s="8">
        <f t="shared" si="3"/>
        <v>22500</v>
      </c>
      <c r="F8" s="8">
        <f t="shared" si="4"/>
        <v>2700</v>
      </c>
      <c r="G8" s="8">
        <f t="shared" si="5"/>
        <v>2700</v>
      </c>
      <c r="H8" s="8">
        <f t="shared" si="6"/>
        <v>1800</v>
      </c>
    </row>
    <row r="9" spans="1:8" x14ac:dyDescent="0.25">
      <c r="A9" s="8">
        <v>25000</v>
      </c>
      <c r="B9" s="8">
        <f t="shared" si="0"/>
        <v>15000</v>
      </c>
      <c r="C9" s="8">
        <f t="shared" si="1"/>
        <v>1800</v>
      </c>
      <c r="D9" s="8">
        <f t="shared" si="2"/>
        <v>1800</v>
      </c>
      <c r="E9" s="8">
        <f t="shared" si="3"/>
        <v>25000</v>
      </c>
      <c r="F9" s="8">
        <f t="shared" si="4"/>
        <v>3000</v>
      </c>
      <c r="G9" s="8">
        <f t="shared" si="5"/>
        <v>3000</v>
      </c>
      <c r="H9" s="8">
        <f t="shared" si="6"/>
        <v>2400</v>
      </c>
    </row>
    <row r="10" spans="1:8" x14ac:dyDescent="0.25">
      <c r="A10" s="8">
        <v>30000</v>
      </c>
      <c r="B10" s="8">
        <f t="shared" si="0"/>
        <v>15000</v>
      </c>
      <c r="C10" s="8">
        <f t="shared" si="1"/>
        <v>1800</v>
      </c>
      <c r="D10" s="8">
        <f t="shared" si="2"/>
        <v>1800</v>
      </c>
      <c r="E10" s="8">
        <f t="shared" si="3"/>
        <v>25000</v>
      </c>
      <c r="F10" s="8">
        <f t="shared" si="4"/>
        <v>3000</v>
      </c>
      <c r="G10" s="8">
        <f t="shared" si="5"/>
        <v>3000</v>
      </c>
      <c r="H10" s="8">
        <f t="shared" si="6"/>
        <v>2400</v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K51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30" customWidth="1"/>
    <col min="2" max="3" width="22" customWidth="1"/>
    <col min="4" max="4" width="28" customWidth="1"/>
    <col min="5" max="5" width="16" customWidth="1"/>
    <col min="6" max="7" width="18" customWidth="1"/>
    <col min="8" max="8" width="16" customWidth="1"/>
    <col min="9" max="10" width="18" customWidth="1"/>
    <col min="11" max="11" width="25" customWidth="1"/>
  </cols>
  <sheetData>
    <row r="1" spans="1:11" ht="30" x14ac:dyDescent="0.25">
      <c r="A1" s="9" t="s">
        <v>9</v>
      </c>
      <c r="B1" s="9" t="s">
        <v>10</v>
      </c>
      <c r="C1" s="20" t="s">
        <v>11</v>
      </c>
      <c r="D1" s="9" t="s">
        <v>12</v>
      </c>
      <c r="E1" s="9" t="s">
        <v>13</v>
      </c>
      <c r="F1" s="9" t="s">
        <v>14</v>
      </c>
      <c r="G1" s="9" t="s">
        <v>15</v>
      </c>
      <c r="H1" s="9" t="s">
        <v>16</v>
      </c>
      <c r="I1" s="9" t="s">
        <v>17</v>
      </c>
      <c r="J1" s="9" t="s">
        <v>18</v>
      </c>
      <c r="K1" s="9" t="s">
        <v>19</v>
      </c>
    </row>
    <row r="2" spans="1:11" x14ac:dyDescent="0.25">
      <c r="A2" s="10" t="s">
        <v>107</v>
      </c>
      <c r="B2" s="11">
        <v>16000</v>
      </c>
      <c r="C2" s="10" t="s">
        <v>21</v>
      </c>
      <c r="D2" s="10" t="s">
        <v>22</v>
      </c>
      <c r="E2" s="11">
        <f t="shared" ref="E2:E33" si="0">IF(C2="Yes",MIN(B2,15000),0)</f>
        <v>0</v>
      </c>
      <c r="F2" s="11">
        <f t="shared" ref="F2:F33" si="1">E2*12%</f>
        <v>0</v>
      </c>
      <c r="G2" s="11">
        <f t="shared" ref="G2:G33" si="2">E2*12%</f>
        <v>0</v>
      </c>
      <c r="H2" s="11">
        <f t="shared" ref="H2:H33" si="3">IF(D2="Yes",MIN(B2,25000),0)</f>
        <v>16000</v>
      </c>
      <c r="I2" s="11">
        <f t="shared" ref="I2:I33" si="4">H2*12%</f>
        <v>1920</v>
      </c>
      <c r="J2" s="11">
        <f t="shared" ref="J2:J33" si="5">H2*12%</f>
        <v>1920</v>
      </c>
      <c r="K2" s="11">
        <f t="shared" ref="K2:K33" si="6">(I2-F2)+(J2-G2)</f>
        <v>3840</v>
      </c>
    </row>
    <row r="3" spans="1:11" x14ac:dyDescent="0.25">
      <c r="A3" s="10"/>
      <c r="B3" s="11"/>
      <c r="C3" s="10"/>
      <c r="D3" s="10"/>
      <c r="E3" s="11">
        <f t="shared" si="0"/>
        <v>0</v>
      </c>
      <c r="F3" s="11">
        <f t="shared" si="1"/>
        <v>0</v>
      </c>
      <c r="G3" s="11">
        <f t="shared" si="2"/>
        <v>0</v>
      </c>
      <c r="H3" s="11">
        <f t="shared" si="3"/>
        <v>0</v>
      </c>
      <c r="I3" s="11">
        <f t="shared" si="4"/>
        <v>0</v>
      </c>
      <c r="J3" s="11">
        <f t="shared" si="5"/>
        <v>0</v>
      </c>
      <c r="K3" s="11">
        <f t="shared" si="6"/>
        <v>0</v>
      </c>
    </row>
    <row r="4" spans="1:11" x14ac:dyDescent="0.25">
      <c r="A4" s="10"/>
      <c r="B4" s="11"/>
      <c r="C4" s="10"/>
      <c r="D4" s="10"/>
      <c r="E4" s="11">
        <f t="shared" si="0"/>
        <v>0</v>
      </c>
      <c r="F4" s="11">
        <f t="shared" si="1"/>
        <v>0</v>
      </c>
      <c r="G4" s="11">
        <f t="shared" si="2"/>
        <v>0</v>
      </c>
      <c r="H4" s="11">
        <f t="shared" si="3"/>
        <v>0</v>
      </c>
      <c r="I4" s="11">
        <f t="shared" si="4"/>
        <v>0</v>
      </c>
      <c r="J4" s="11">
        <f t="shared" si="5"/>
        <v>0</v>
      </c>
      <c r="K4" s="11">
        <f t="shared" si="6"/>
        <v>0</v>
      </c>
    </row>
    <row r="5" spans="1:11" x14ac:dyDescent="0.25">
      <c r="A5" s="10"/>
      <c r="B5" s="11"/>
      <c r="C5" s="10"/>
      <c r="D5" s="10"/>
      <c r="E5" s="11">
        <f t="shared" si="0"/>
        <v>0</v>
      </c>
      <c r="F5" s="11">
        <f t="shared" si="1"/>
        <v>0</v>
      </c>
      <c r="G5" s="11">
        <f t="shared" si="2"/>
        <v>0</v>
      </c>
      <c r="H5" s="11">
        <f t="shared" si="3"/>
        <v>0</v>
      </c>
      <c r="I5" s="11">
        <f t="shared" si="4"/>
        <v>0</v>
      </c>
      <c r="J5" s="11">
        <f t="shared" si="5"/>
        <v>0</v>
      </c>
      <c r="K5" s="11">
        <f t="shared" si="6"/>
        <v>0</v>
      </c>
    </row>
    <row r="6" spans="1:11" x14ac:dyDescent="0.25">
      <c r="A6" s="10"/>
      <c r="B6" s="11"/>
      <c r="C6" s="10"/>
      <c r="D6" s="10"/>
      <c r="E6" s="11">
        <f t="shared" si="0"/>
        <v>0</v>
      </c>
      <c r="F6" s="11">
        <f t="shared" si="1"/>
        <v>0</v>
      </c>
      <c r="G6" s="11">
        <f t="shared" si="2"/>
        <v>0</v>
      </c>
      <c r="H6" s="11">
        <f t="shared" si="3"/>
        <v>0</v>
      </c>
      <c r="I6" s="11">
        <f t="shared" si="4"/>
        <v>0</v>
      </c>
      <c r="J6" s="11">
        <f t="shared" si="5"/>
        <v>0</v>
      </c>
      <c r="K6" s="11">
        <f t="shared" si="6"/>
        <v>0</v>
      </c>
    </row>
    <row r="7" spans="1:11" x14ac:dyDescent="0.25">
      <c r="A7" s="10"/>
      <c r="B7" s="11"/>
      <c r="C7" s="10"/>
      <c r="D7" s="10"/>
      <c r="E7" s="11">
        <f t="shared" si="0"/>
        <v>0</v>
      </c>
      <c r="F7" s="11">
        <f t="shared" si="1"/>
        <v>0</v>
      </c>
      <c r="G7" s="11">
        <f t="shared" si="2"/>
        <v>0</v>
      </c>
      <c r="H7" s="11">
        <f t="shared" si="3"/>
        <v>0</v>
      </c>
      <c r="I7" s="11">
        <f t="shared" si="4"/>
        <v>0</v>
      </c>
      <c r="J7" s="11">
        <f t="shared" si="5"/>
        <v>0</v>
      </c>
      <c r="K7" s="11">
        <f t="shared" si="6"/>
        <v>0</v>
      </c>
    </row>
    <row r="8" spans="1:11" x14ac:dyDescent="0.25">
      <c r="A8" s="10"/>
      <c r="B8" s="11"/>
      <c r="C8" s="10"/>
      <c r="D8" s="10"/>
      <c r="E8" s="11">
        <f t="shared" si="0"/>
        <v>0</v>
      </c>
      <c r="F8" s="11">
        <f t="shared" si="1"/>
        <v>0</v>
      </c>
      <c r="G8" s="11">
        <f t="shared" si="2"/>
        <v>0</v>
      </c>
      <c r="H8" s="11">
        <f t="shared" si="3"/>
        <v>0</v>
      </c>
      <c r="I8" s="11">
        <f t="shared" si="4"/>
        <v>0</v>
      </c>
      <c r="J8" s="11">
        <f t="shared" si="5"/>
        <v>0</v>
      </c>
      <c r="K8" s="11">
        <f t="shared" si="6"/>
        <v>0</v>
      </c>
    </row>
    <row r="9" spans="1:11" x14ac:dyDescent="0.25">
      <c r="A9" s="10"/>
      <c r="B9" s="11"/>
      <c r="C9" s="10"/>
      <c r="D9" s="10"/>
      <c r="E9" s="11">
        <f t="shared" si="0"/>
        <v>0</v>
      </c>
      <c r="F9" s="11">
        <f t="shared" si="1"/>
        <v>0</v>
      </c>
      <c r="G9" s="11">
        <f t="shared" si="2"/>
        <v>0</v>
      </c>
      <c r="H9" s="11">
        <f t="shared" si="3"/>
        <v>0</v>
      </c>
      <c r="I9" s="11">
        <f t="shared" si="4"/>
        <v>0</v>
      </c>
      <c r="J9" s="11">
        <f t="shared" si="5"/>
        <v>0</v>
      </c>
      <c r="K9" s="11">
        <f t="shared" si="6"/>
        <v>0</v>
      </c>
    </row>
    <row r="10" spans="1:11" x14ac:dyDescent="0.25">
      <c r="A10" s="10"/>
      <c r="B10" s="11"/>
      <c r="C10" s="10"/>
      <c r="D10" s="10"/>
      <c r="E10" s="11">
        <f t="shared" si="0"/>
        <v>0</v>
      </c>
      <c r="F10" s="11">
        <f t="shared" si="1"/>
        <v>0</v>
      </c>
      <c r="G10" s="11">
        <f t="shared" si="2"/>
        <v>0</v>
      </c>
      <c r="H10" s="11">
        <f t="shared" si="3"/>
        <v>0</v>
      </c>
      <c r="I10" s="11">
        <f t="shared" si="4"/>
        <v>0</v>
      </c>
      <c r="J10" s="11">
        <f t="shared" si="5"/>
        <v>0</v>
      </c>
      <c r="K10" s="11">
        <f t="shared" si="6"/>
        <v>0</v>
      </c>
    </row>
    <row r="11" spans="1:11" x14ac:dyDescent="0.25">
      <c r="A11" s="10"/>
      <c r="B11" s="11"/>
      <c r="C11" s="10"/>
      <c r="D11" s="10"/>
      <c r="E11" s="11">
        <f t="shared" si="0"/>
        <v>0</v>
      </c>
      <c r="F11" s="11">
        <f t="shared" si="1"/>
        <v>0</v>
      </c>
      <c r="G11" s="11">
        <f t="shared" si="2"/>
        <v>0</v>
      </c>
      <c r="H11" s="11">
        <f t="shared" si="3"/>
        <v>0</v>
      </c>
      <c r="I11" s="11">
        <f t="shared" si="4"/>
        <v>0</v>
      </c>
      <c r="J11" s="11">
        <f t="shared" si="5"/>
        <v>0</v>
      </c>
      <c r="K11" s="11">
        <f t="shared" si="6"/>
        <v>0</v>
      </c>
    </row>
    <row r="12" spans="1:11" x14ac:dyDescent="0.25">
      <c r="A12" s="10"/>
      <c r="B12" s="11"/>
      <c r="C12" s="10"/>
      <c r="D12" s="10"/>
      <c r="E12" s="11">
        <f t="shared" si="0"/>
        <v>0</v>
      </c>
      <c r="F12" s="11">
        <f t="shared" si="1"/>
        <v>0</v>
      </c>
      <c r="G12" s="11">
        <f t="shared" si="2"/>
        <v>0</v>
      </c>
      <c r="H12" s="11">
        <f t="shared" si="3"/>
        <v>0</v>
      </c>
      <c r="I12" s="11">
        <f t="shared" si="4"/>
        <v>0</v>
      </c>
      <c r="J12" s="11">
        <f t="shared" si="5"/>
        <v>0</v>
      </c>
      <c r="K12" s="11">
        <f t="shared" si="6"/>
        <v>0</v>
      </c>
    </row>
    <row r="13" spans="1:11" x14ac:dyDescent="0.25">
      <c r="A13" s="10"/>
      <c r="B13" s="11"/>
      <c r="C13" s="10"/>
      <c r="D13" s="10"/>
      <c r="E13" s="11">
        <f t="shared" si="0"/>
        <v>0</v>
      </c>
      <c r="F13" s="11">
        <f t="shared" si="1"/>
        <v>0</v>
      </c>
      <c r="G13" s="11">
        <f t="shared" si="2"/>
        <v>0</v>
      </c>
      <c r="H13" s="11">
        <f t="shared" si="3"/>
        <v>0</v>
      </c>
      <c r="I13" s="11">
        <f t="shared" si="4"/>
        <v>0</v>
      </c>
      <c r="J13" s="11">
        <f t="shared" si="5"/>
        <v>0</v>
      </c>
      <c r="K13" s="11">
        <f t="shared" si="6"/>
        <v>0</v>
      </c>
    </row>
    <row r="14" spans="1:11" x14ac:dyDescent="0.25">
      <c r="A14" s="10"/>
      <c r="B14" s="11"/>
      <c r="C14" s="10"/>
      <c r="D14" s="10"/>
      <c r="E14" s="11">
        <f t="shared" si="0"/>
        <v>0</v>
      </c>
      <c r="F14" s="11">
        <f t="shared" si="1"/>
        <v>0</v>
      </c>
      <c r="G14" s="11">
        <f t="shared" si="2"/>
        <v>0</v>
      </c>
      <c r="H14" s="11">
        <f t="shared" si="3"/>
        <v>0</v>
      </c>
      <c r="I14" s="11">
        <f t="shared" si="4"/>
        <v>0</v>
      </c>
      <c r="J14" s="11">
        <f t="shared" si="5"/>
        <v>0</v>
      </c>
      <c r="K14" s="11">
        <f t="shared" si="6"/>
        <v>0</v>
      </c>
    </row>
    <row r="15" spans="1:11" x14ac:dyDescent="0.25">
      <c r="A15" s="10"/>
      <c r="B15" s="11"/>
      <c r="C15" s="10"/>
      <c r="D15" s="10"/>
      <c r="E15" s="11">
        <f t="shared" si="0"/>
        <v>0</v>
      </c>
      <c r="F15" s="11">
        <f t="shared" si="1"/>
        <v>0</v>
      </c>
      <c r="G15" s="11">
        <f t="shared" si="2"/>
        <v>0</v>
      </c>
      <c r="H15" s="11">
        <f t="shared" si="3"/>
        <v>0</v>
      </c>
      <c r="I15" s="11">
        <f t="shared" si="4"/>
        <v>0</v>
      </c>
      <c r="J15" s="11">
        <f t="shared" si="5"/>
        <v>0</v>
      </c>
      <c r="K15" s="11">
        <f t="shared" si="6"/>
        <v>0</v>
      </c>
    </row>
    <row r="16" spans="1:11" x14ac:dyDescent="0.25">
      <c r="A16" s="10"/>
      <c r="B16" s="11"/>
      <c r="C16" s="10"/>
      <c r="D16" s="10"/>
      <c r="E16" s="11">
        <f t="shared" si="0"/>
        <v>0</v>
      </c>
      <c r="F16" s="11">
        <f t="shared" si="1"/>
        <v>0</v>
      </c>
      <c r="G16" s="11">
        <f t="shared" si="2"/>
        <v>0</v>
      </c>
      <c r="H16" s="11">
        <f t="shared" si="3"/>
        <v>0</v>
      </c>
      <c r="I16" s="11">
        <f t="shared" si="4"/>
        <v>0</v>
      </c>
      <c r="J16" s="11">
        <f t="shared" si="5"/>
        <v>0</v>
      </c>
      <c r="K16" s="11">
        <f t="shared" si="6"/>
        <v>0</v>
      </c>
    </row>
    <row r="17" spans="1:11" x14ac:dyDescent="0.25">
      <c r="A17" s="10"/>
      <c r="B17" s="11"/>
      <c r="C17" s="10"/>
      <c r="D17" s="10"/>
      <c r="E17" s="11">
        <f t="shared" si="0"/>
        <v>0</v>
      </c>
      <c r="F17" s="11">
        <f t="shared" si="1"/>
        <v>0</v>
      </c>
      <c r="G17" s="11">
        <f t="shared" si="2"/>
        <v>0</v>
      </c>
      <c r="H17" s="11">
        <f t="shared" si="3"/>
        <v>0</v>
      </c>
      <c r="I17" s="11">
        <f t="shared" si="4"/>
        <v>0</v>
      </c>
      <c r="J17" s="11">
        <f t="shared" si="5"/>
        <v>0</v>
      </c>
      <c r="K17" s="11">
        <f t="shared" si="6"/>
        <v>0</v>
      </c>
    </row>
    <row r="18" spans="1:11" x14ac:dyDescent="0.25">
      <c r="A18" s="10"/>
      <c r="B18" s="11"/>
      <c r="C18" s="10"/>
      <c r="D18" s="10"/>
      <c r="E18" s="11">
        <f t="shared" si="0"/>
        <v>0</v>
      </c>
      <c r="F18" s="11">
        <f t="shared" si="1"/>
        <v>0</v>
      </c>
      <c r="G18" s="11">
        <f t="shared" si="2"/>
        <v>0</v>
      </c>
      <c r="H18" s="11">
        <f t="shared" si="3"/>
        <v>0</v>
      </c>
      <c r="I18" s="11">
        <f t="shared" si="4"/>
        <v>0</v>
      </c>
      <c r="J18" s="11">
        <f t="shared" si="5"/>
        <v>0</v>
      </c>
      <c r="K18" s="11">
        <f t="shared" si="6"/>
        <v>0</v>
      </c>
    </row>
    <row r="19" spans="1:11" x14ac:dyDescent="0.25">
      <c r="A19" s="10"/>
      <c r="B19" s="11"/>
      <c r="C19" s="10"/>
      <c r="D19" s="10"/>
      <c r="E19" s="11">
        <f t="shared" si="0"/>
        <v>0</v>
      </c>
      <c r="F19" s="11">
        <f t="shared" si="1"/>
        <v>0</v>
      </c>
      <c r="G19" s="11">
        <f t="shared" si="2"/>
        <v>0</v>
      </c>
      <c r="H19" s="11">
        <f t="shared" si="3"/>
        <v>0</v>
      </c>
      <c r="I19" s="11">
        <f t="shared" si="4"/>
        <v>0</v>
      </c>
      <c r="J19" s="11">
        <f t="shared" si="5"/>
        <v>0</v>
      </c>
      <c r="K19" s="11">
        <f t="shared" si="6"/>
        <v>0</v>
      </c>
    </row>
    <row r="20" spans="1:11" x14ac:dyDescent="0.25">
      <c r="A20" s="10"/>
      <c r="B20" s="11"/>
      <c r="C20" s="10"/>
      <c r="D20" s="10"/>
      <c r="E20" s="11">
        <f t="shared" si="0"/>
        <v>0</v>
      </c>
      <c r="F20" s="11">
        <f t="shared" si="1"/>
        <v>0</v>
      </c>
      <c r="G20" s="11">
        <f t="shared" si="2"/>
        <v>0</v>
      </c>
      <c r="H20" s="11">
        <f t="shared" si="3"/>
        <v>0</v>
      </c>
      <c r="I20" s="11">
        <f t="shared" si="4"/>
        <v>0</v>
      </c>
      <c r="J20" s="11">
        <f t="shared" si="5"/>
        <v>0</v>
      </c>
      <c r="K20" s="11">
        <f t="shared" si="6"/>
        <v>0</v>
      </c>
    </row>
    <row r="21" spans="1:11" x14ac:dyDescent="0.25">
      <c r="A21" s="10"/>
      <c r="B21" s="11"/>
      <c r="C21" s="10"/>
      <c r="D21" s="10"/>
      <c r="E21" s="11">
        <f t="shared" si="0"/>
        <v>0</v>
      </c>
      <c r="F21" s="11">
        <f t="shared" si="1"/>
        <v>0</v>
      </c>
      <c r="G21" s="11">
        <f t="shared" si="2"/>
        <v>0</v>
      </c>
      <c r="H21" s="11">
        <f t="shared" si="3"/>
        <v>0</v>
      </c>
      <c r="I21" s="11">
        <f t="shared" si="4"/>
        <v>0</v>
      </c>
      <c r="J21" s="11">
        <f t="shared" si="5"/>
        <v>0</v>
      </c>
      <c r="K21" s="11">
        <f t="shared" si="6"/>
        <v>0</v>
      </c>
    </row>
    <row r="22" spans="1:11" x14ac:dyDescent="0.25">
      <c r="A22" s="10"/>
      <c r="B22" s="11"/>
      <c r="C22" s="10"/>
      <c r="D22" s="10"/>
      <c r="E22" s="11">
        <f t="shared" si="0"/>
        <v>0</v>
      </c>
      <c r="F22" s="11">
        <f t="shared" si="1"/>
        <v>0</v>
      </c>
      <c r="G22" s="11">
        <f t="shared" si="2"/>
        <v>0</v>
      </c>
      <c r="H22" s="11">
        <f t="shared" si="3"/>
        <v>0</v>
      </c>
      <c r="I22" s="11">
        <f t="shared" si="4"/>
        <v>0</v>
      </c>
      <c r="J22" s="11">
        <f t="shared" si="5"/>
        <v>0</v>
      </c>
      <c r="K22" s="11">
        <f t="shared" si="6"/>
        <v>0</v>
      </c>
    </row>
    <row r="23" spans="1:11" x14ac:dyDescent="0.25">
      <c r="A23" s="10"/>
      <c r="B23" s="11"/>
      <c r="C23" s="10"/>
      <c r="D23" s="10"/>
      <c r="E23" s="11">
        <f t="shared" si="0"/>
        <v>0</v>
      </c>
      <c r="F23" s="11">
        <f t="shared" si="1"/>
        <v>0</v>
      </c>
      <c r="G23" s="11">
        <f t="shared" si="2"/>
        <v>0</v>
      </c>
      <c r="H23" s="11">
        <f t="shared" si="3"/>
        <v>0</v>
      </c>
      <c r="I23" s="11">
        <f t="shared" si="4"/>
        <v>0</v>
      </c>
      <c r="J23" s="11">
        <f t="shared" si="5"/>
        <v>0</v>
      </c>
      <c r="K23" s="11">
        <f t="shared" si="6"/>
        <v>0</v>
      </c>
    </row>
    <row r="24" spans="1:11" x14ac:dyDescent="0.25">
      <c r="A24" s="10"/>
      <c r="B24" s="11"/>
      <c r="C24" s="10"/>
      <c r="D24" s="10"/>
      <c r="E24" s="11">
        <f t="shared" si="0"/>
        <v>0</v>
      </c>
      <c r="F24" s="11">
        <f t="shared" si="1"/>
        <v>0</v>
      </c>
      <c r="G24" s="11">
        <f t="shared" si="2"/>
        <v>0</v>
      </c>
      <c r="H24" s="11">
        <f t="shared" si="3"/>
        <v>0</v>
      </c>
      <c r="I24" s="11">
        <f t="shared" si="4"/>
        <v>0</v>
      </c>
      <c r="J24" s="11">
        <f t="shared" si="5"/>
        <v>0</v>
      </c>
      <c r="K24" s="11">
        <f t="shared" si="6"/>
        <v>0</v>
      </c>
    </row>
    <row r="25" spans="1:11" x14ac:dyDescent="0.25">
      <c r="A25" s="10"/>
      <c r="B25" s="11"/>
      <c r="C25" s="10"/>
      <c r="D25" s="10"/>
      <c r="E25" s="11">
        <f t="shared" si="0"/>
        <v>0</v>
      </c>
      <c r="F25" s="11">
        <f t="shared" si="1"/>
        <v>0</v>
      </c>
      <c r="G25" s="11">
        <f t="shared" si="2"/>
        <v>0</v>
      </c>
      <c r="H25" s="11">
        <f t="shared" si="3"/>
        <v>0</v>
      </c>
      <c r="I25" s="11">
        <f t="shared" si="4"/>
        <v>0</v>
      </c>
      <c r="J25" s="11">
        <f t="shared" si="5"/>
        <v>0</v>
      </c>
      <c r="K25" s="11">
        <f t="shared" si="6"/>
        <v>0</v>
      </c>
    </row>
    <row r="26" spans="1:11" x14ac:dyDescent="0.25">
      <c r="A26" s="10"/>
      <c r="B26" s="11"/>
      <c r="C26" s="10"/>
      <c r="D26" s="10"/>
      <c r="E26" s="11">
        <f t="shared" si="0"/>
        <v>0</v>
      </c>
      <c r="F26" s="11">
        <f t="shared" si="1"/>
        <v>0</v>
      </c>
      <c r="G26" s="11">
        <f t="shared" si="2"/>
        <v>0</v>
      </c>
      <c r="H26" s="11">
        <f t="shared" si="3"/>
        <v>0</v>
      </c>
      <c r="I26" s="11">
        <f t="shared" si="4"/>
        <v>0</v>
      </c>
      <c r="J26" s="11">
        <f t="shared" si="5"/>
        <v>0</v>
      </c>
      <c r="K26" s="11">
        <f t="shared" si="6"/>
        <v>0</v>
      </c>
    </row>
    <row r="27" spans="1:11" x14ac:dyDescent="0.25">
      <c r="A27" s="10"/>
      <c r="B27" s="11"/>
      <c r="C27" s="10"/>
      <c r="D27" s="10"/>
      <c r="E27" s="11">
        <f t="shared" si="0"/>
        <v>0</v>
      </c>
      <c r="F27" s="11">
        <f t="shared" si="1"/>
        <v>0</v>
      </c>
      <c r="G27" s="11">
        <f t="shared" si="2"/>
        <v>0</v>
      </c>
      <c r="H27" s="11">
        <f t="shared" si="3"/>
        <v>0</v>
      </c>
      <c r="I27" s="11">
        <f t="shared" si="4"/>
        <v>0</v>
      </c>
      <c r="J27" s="11">
        <f t="shared" si="5"/>
        <v>0</v>
      </c>
      <c r="K27" s="11">
        <f t="shared" si="6"/>
        <v>0</v>
      </c>
    </row>
    <row r="28" spans="1:11" x14ac:dyDescent="0.25">
      <c r="A28" s="10"/>
      <c r="B28" s="11"/>
      <c r="C28" s="10"/>
      <c r="D28" s="10"/>
      <c r="E28" s="11">
        <f t="shared" si="0"/>
        <v>0</v>
      </c>
      <c r="F28" s="11">
        <f t="shared" si="1"/>
        <v>0</v>
      </c>
      <c r="G28" s="11">
        <f t="shared" si="2"/>
        <v>0</v>
      </c>
      <c r="H28" s="11">
        <f t="shared" si="3"/>
        <v>0</v>
      </c>
      <c r="I28" s="11">
        <f t="shared" si="4"/>
        <v>0</v>
      </c>
      <c r="J28" s="11">
        <f t="shared" si="5"/>
        <v>0</v>
      </c>
      <c r="K28" s="11">
        <f t="shared" si="6"/>
        <v>0</v>
      </c>
    </row>
    <row r="29" spans="1:11" x14ac:dyDescent="0.25">
      <c r="A29" s="10"/>
      <c r="B29" s="11"/>
      <c r="C29" s="10"/>
      <c r="D29" s="10"/>
      <c r="E29" s="11">
        <f t="shared" si="0"/>
        <v>0</v>
      </c>
      <c r="F29" s="11">
        <f t="shared" si="1"/>
        <v>0</v>
      </c>
      <c r="G29" s="11">
        <f t="shared" si="2"/>
        <v>0</v>
      </c>
      <c r="H29" s="11">
        <f t="shared" si="3"/>
        <v>0</v>
      </c>
      <c r="I29" s="11">
        <f t="shared" si="4"/>
        <v>0</v>
      </c>
      <c r="J29" s="11">
        <f t="shared" si="5"/>
        <v>0</v>
      </c>
      <c r="K29" s="11">
        <f t="shared" si="6"/>
        <v>0</v>
      </c>
    </row>
    <row r="30" spans="1:11" x14ac:dyDescent="0.25">
      <c r="A30" s="10"/>
      <c r="B30" s="11"/>
      <c r="C30" s="10"/>
      <c r="D30" s="10"/>
      <c r="E30" s="11">
        <f t="shared" si="0"/>
        <v>0</v>
      </c>
      <c r="F30" s="11">
        <f t="shared" si="1"/>
        <v>0</v>
      </c>
      <c r="G30" s="11">
        <f t="shared" si="2"/>
        <v>0</v>
      </c>
      <c r="H30" s="11">
        <f t="shared" si="3"/>
        <v>0</v>
      </c>
      <c r="I30" s="11">
        <f t="shared" si="4"/>
        <v>0</v>
      </c>
      <c r="J30" s="11">
        <f t="shared" si="5"/>
        <v>0</v>
      </c>
      <c r="K30" s="11">
        <f t="shared" si="6"/>
        <v>0</v>
      </c>
    </row>
    <row r="31" spans="1:11" x14ac:dyDescent="0.25">
      <c r="A31" s="10"/>
      <c r="B31" s="11"/>
      <c r="C31" s="10"/>
      <c r="D31" s="10"/>
      <c r="E31" s="11">
        <f t="shared" si="0"/>
        <v>0</v>
      </c>
      <c r="F31" s="11">
        <f t="shared" si="1"/>
        <v>0</v>
      </c>
      <c r="G31" s="11">
        <f t="shared" si="2"/>
        <v>0</v>
      </c>
      <c r="H31" s="11">
        <f t="shared" si="3"/>
        <v>0</v>
      </c>
      <c r="I31" s="11">
        <f t="shared" si="4"/>
        <v>0</v>
      </c>
      <c r="J31" s="11">
        <f t="shared" si="5"/>
        <v>0</v>
      </c>
      <c r="K31" s="11">
        <f t="shared" si="6"/>
        <v>0</v>
      </c>
    </row>
    <row r="32" spans="1:11" x14ac:dyDescent="0.25">
      <c r="A32" s="10"/>
      <c r="B32" s="11"/>
      <c r="C32" s="10"/>
      <c r="D32" s="10"/>
      <c r="E32" s="11">
        <f t="shared" si="0"/>
        <v>0</v>
      </c>
      <c r="F32" s="11">
        <f t="shared" si="1"/>
        <v>0</v>
      </c>
      <c r="G32" s="11">
        <f t="shared" si="2"/>
        <v>0</v>
      </c>
      <c r="H32" s="11">
        <f t="shared" si="3"/>
        <v>0</v>
      </c>
      <c r="I32" s="11">
        <f t="shared" si="4"/>
        <v>0</v>
      </c>
      <c r="J32" s="11">
        <f t="shared" si="5"/>
        <v>0</v>
      </c>
      <c r="K32" s="11">
        <f t="shared" si="6"/>
        <v>0</v>
      </c>
    </row>
    <row r="33" spans="1:11" x14ac:dyDescent="0.25">
      <c r="A33" s="10"/>
      <c r="B33" s="11"/>
      <c r="C33" s="10"/>
      <c r="D33" s="10"/>
      <c r="E33" s="11">
        <f t="shared" si="0"/>
        <v>0</v>
      </c>
      <c r="F33" s="11">
        <f t="shared" si="1"/>
        <v>0</v>
      </c>
      <c r="G33" s="11">
        <f t="shared" si="2"/>
        <v>0</v>
      </c>
      <c r="H33" s="11">
        <f t="shared" si="3"/>
        <v>0</v>
      </c>
      <c r="I33" s="11">
        <f t="shared" si="4"/>
        <v>0</v>
      </c>
      <c r="J33" s="11">
        <f t="shared" si="5"/>
        <v>0</v>
      </c>
      <c r="K33" s="11">
        <f t="shared" si="6"/>
        <v>0</v>
      </c>
    </row>
    <row r="34" spans="1:11" x14ac:dyDescent="0.25">
      <c r="A34" s="10"/>
      <c r="B34" s="11"/>
      <c r="C34" s="10"/>
      <c r="D34" s="10"/>
      <c r="E34" s="11">
        <f t="shared" ref="E34:E51" si="7">IF(C34="Yes",MIN(B34,15000),0)</f>
        <v>0</v>
      </c>
      <c r="F34" s="11">
        <f t="shared" ref="F34:F65" si="8">E34*12%</f>
        <v>0</v>
      </c>
      <c r="G34" s="11">
        <f t="shared" ref="G34:G51" si="9">E34*12%</f>
        <v>0</v>
      </c>
      <c r="H34" s="11">
        <f t="shared" ref="H34:H51" si="10">IF(D34="Yes",MIN(B34,25000),0)</f>
        <v>0</v>
      </c>
      <c r="I34" s="11">
        <f t="shared" ref="I34:I65" si="11">H34*12%</f>
        <v>0</v>
      </c>
      <c r="J34" s="11">
        <f t="shared" ref="J34:J51" si="12">H34*12%</f>
        <v>0</v>
      </c>
      <c r="K34" s="11">
        <f t="shared" ref="K34:K65" si="13">(I34-F34)+(J34-G34)</f>
        <v>0</v>
      </c>
    </row>
    <row r="35" spans="1:11" x14ac:dyDescent="0.25">
      <c r="A35" s="10"/>
      <c r="B35" s="11"/>
      <c r="C35" s="10"/>
      <c r="D35" s="10"/>
      <c r="E35" s="11">
        <f t="shared" si="7"/>
        <v>0</v>
      </c>
      <c r="F35" s="11">
        <f t="shared" si="8"/>
        <v>0</v>
      </c>
      <c r="G35" s="11">
        <f t="shared" si="9"/>
        <v>0</v>
      </c>
      <c r="H35" s="11">
        <f t="shared" si="10"/>
        <v>0</v>
      </c>
      <c r="I35" s="11">
        <f t="shared" si="11"/>
        <v>0</v>
      </c>
      <c r="J35" s="11">
        <f t="shared" si="12"/>
        <v>0</v>
      </c>
      <c r="K35" s="11">
        <f t="shared" si="13"/>
        <v>0</v>
      </c>
    </row>
    <row r="36" spans="1:11" x14ac:dyDescent="0.25">
      <c r="A36" s="10"/>
      <c r="B36" s="11"/>
      <c r="C36" s="10"/>
      <c r="D36" s="10"/>
      <c r="E36" s="11">
        <f t="shared" si="7"/>
        <v>0</v>
      </c>
      <c r="F36" s="11">
        <f t="shared" si="8"/>
        <v>0</v>
      </c>
      <c r="G36" s="11">
        <f t="shared" si="9"/>
        <v>0</v>
      </c>
      <c r="H36" s="11">
        <f t="shared" si="10"/>
        <v>0</v>
      </c>
      <c r="I36" s="11">
        <f t="shared" si="11"/>
        <v>0</v>
      </c>
      <c r="J36" s="11">
        <f t="shared" si="12"/>
        <v>0</v>
      </c>
      <c r="K36" s="11">
        <f t="shared" si="13"/>
        <v>0</v>
      </c>
    </row>
    <row r="37" spans="1:11" x14ac:dyDescent="0.25">
      <c r="A37" s="10"/>
      <c r="B37" s="11"/>
      <c r="C37" s="10"/>
      <c r="D37" s="10"/>
      <c r="E37" s="11">
        <f t="shared" si="7"/>
        <v>0</v>
      </c>
      <c r="F37" s="11">
        <f t="shared" si="8"/>
        <v>0</v>
      </c>
      <c r="G37" s="11">
        <f t="shared" si="9"/>
        <v>0</v>
      </c>
      <c r="H37" s="11">
        <f t="shared" si="10"/>
        <v>0</v>
      </c>
      <c r="I37" s="11">
        <f t="shared" si="11"/>
        <v>0</v>
      </c>
      <c r="J37" s="11">
        <f t="shared" si="12"/>
        <v>0</v>
      </c>
      <c r="K37" s="11">
        <f t="shared" si="13"/>
        <v>0</v>
      </c>
    </row>
    <row r="38" spans="1:11" x14ac:dyDescent="0.25">
      <c r="A38" s="10"/>
      <c r="B38" s="11"/>
      <c r="C38" s="10"/>
      <c r="D38" s="10"/>
      <c r="E38" s="11">
        <f t="shared" si="7"/>
        <v>0</v>
      </c>
      <c r="F38" s="11">
        <f t="shared" si="8"/>
        <v>0</v>
      </c>
      <c r="G38" s="11">
        <f t="shared" si="9"/>
        <v>0</v>
      </c>
      <c r="H38" s="11">
        <f t="shared" si="10"/>
        <v>0</v>
      </c>
      <c r="I38" s="11">
        <f t="shared" si="11"/>
        <v>0</v>
      </c>
      <c r="J38" s="11">
        <f t="shared" si="12"/>
        <v>0</v>
      </c>
      <c r="K38" s="11">
        <f t="shared" si="13"/>
        <v>0</v>
      </c>
    </row>
    <row r="39" spans="1:11" x14ac:dyDescent="0.25">
      <c r="A39" s="10"/>
      <c r="B39" s="11"/>
      <c r="C39" s="10"/>
      <c r="D39" s="10"/>
      <c r="E39" s="11">
        <f t="shared" si="7"/>
        <v>0</v>
      </c>
      <c r="F39" s="11">
        <f t="shared" si="8"/>
        <v>0</v>
      </c>
      <c r="G39" s="11">
        <f t="shared" si="9"/>
        <v>0</v>
      </c>
      <c r="H39" s="11">
        <f t="shared" si="10"/>
        <v>0</v>
      </c>
      <c r="I39" s="11">
        <f t="shared" si="11"/>
        <v>0</v>
      </c>
      <c r="J39" s="11">
        <f t="shared" si="12"/>
        <v>0</v>
      </c>
      <c r="K39" s="11">
        <f t="shared" si="13"/>
        <v>0</v>
      </c>
    </row>
    <row r="40" spans="1:11" x14ac:dyDescent="0.25">
      <c r="A40" s="10"/>
      <c r="B40" s="11"/>
      <c r="C40" s="10"/>
      <c r="D40" s="10"/>
      <c r="E40" s="11">
        <f t="shared" si="7"/>
        <v>0</v>
      </c>
      <c r="F40" s="11">
        <f t="shared" si="8"/>
        <v>0</v>
      </c>
      <c r="G40" s="11">
        <f t="shared" si="9"/>
        <v>0</v>
      </c>
      <c r="H40" s="11">
        <f t="shared" si="10"/>
        <v>0</v>
      </c>
      <c r="I40" s="11">
        <f t="shared" si="11"/>
        <v>0</v>
      </c>
      <c r="J40" s="11">
        <f t="shared" si="12"/>
        <v>0</v>
      </c>
      <c r="K40" s="11">
        <f t="shared" si="13"/>
        <v>0</v>
      </c>
    </row>
    <row r="41" spans="1:11" x14ac:dyDescent="0.25">
      <c r="A41" s="10"/>
      <c r="B41" s="11"/>
      <c r="C41" s="10"/>
      <c r="D41" s="10"/>
      <c r="E41" s="11">
        <f t="shared" si="7"/>
        <v>0</v>
      </c>
      <c r="F41" s="11">
        <f t="shared" si="8"/>
        <v>0</v>
      </c>
      <c r="G41" s="11">
        <f t="shared" si="9"/>
        <v>0</v>
      </c>
      <c r="H41" s="11">
        <f t="shared" si="10"/>
        <v>0</v>
      </c>
      <c r="I41" s="11">
        <f t="shared" si="11"/>
        <v>0</v>
      </c>
      <c r="J41" s="11">
        <f t="shared" si="12"/>
        <v>0</v>
      </c>
      <c r="K41" s="11">
        <f t="shared" si="13"/>
        <v>0</v>
      </c>
    </row>
    <row r="42" spans="1:11" x14ac:dyDescent="0.25">
      <c r="A42" s="10"/>
      <c r="B42" s="11"/>
      <c r="C42" s="10"/>
      <c r="D42" s="10"/>
      <c r="E42" s="11">
        <f t="shared" si="7"/>
        <v>0</v>
      </c>
      <c r="F42" s="11">
        <f t="shared" si="8"/>
        <v>0</v>
      </c>
      <c r="G42" s="11">
        <f t="shared" si="9"/>
        <v>0</v>
      </c>
      <c r="H42" s="11">
        <f t="shared" si="10"/>
        <v>0</v>
      </c>
      <c r="I42" s="11">
        <f t="shared" si="11"/>
        <v>0</v>
      </c>
      <c r="J42" s="11">
        <f t="shared" si="12"/>
        <v>0</v>
      </c>
      <c r="K42" s="11">
        <f t="shared" si="13"/>
        <v>0</v>
      </c>
    </row>
    <row r="43" spans="1:11" x14ac:dyDescent="0.25">
      <c r="A43" s="10"/>
      <c r="B43" s="11"/>
      <c r="C43" s="10"/>
      <c r="D43" s="10"/>
      <c r="E43" s="11">
        <f t="shared" si="7"/>
        <v>0</v>
      </c>
      <c r="F43" s="11">
        <f t="shared" si="8"/>
        <v>0</v>
      </c>
      <c r="G43" s="11">
        <f t="shared" si="9"/>
        <v>0</v>
      </c>
      <c r="H43" s="11">
        <f t="shared" si="10"/>
        <v>0</v>
      </c>
      <c r="I43" s="11">
        <f t="shared" si="11"/>
        <v>0</v>
      </c>
      <c r="J43" s="11">
        <f t="shared" si="12"/>
        <v>0</v>
      </c>
      <c r="K43" s="11">
        <f t="shared" si="13"/>
        <v>0</v>
      </c>
    </row>
    <row r="44" spans="1:11" x14ac:dyDescent="0.25">
      <c r="A44" s="10"/>
      <c r="B44" s="11"/>
      <c r="C44" s="10"/>
      <c r="D44" s="10"/>
      <c r="E44" s="11">
        <f t="shared" si="7"/>
        <v>0</v>
      </c>
      <c r="F44" s="11">
        <f t="shared" si="8"/>
        <v>0</v>
      </c>
      <c r="G44" s="11">
        <f t="shared" si="9"/>
        <v>0</v>
      </c>
      <c r="H44" s="11">
        <f t="shared" si="10"/>
        <v>0</v>
      </c>
      <c r="I44" s="11">
        <f t="shared" si="11"/>
        <v>0</v>
      </c>
      <c r="J44" s="11">
        <f t="shared" si="12"/>
        <v>0</v>
      </c>
      <c r="K44" s="11">
        <f t="shared" si="13"/>
        <v>0</v>
      </c>
    </row>
    <row r="45" spans="1:11" x14ac:dyDescent="0.25">
      <c r="A45" s="10"/>
      <c r="B45" s="11"/>
      <c r="C45" s="10"/>
      <c r="D45" s="10"/>
      <c r="E45" s="11">
        <f t="shared" si="7"/>
        <v>0</v>
      </c>
      <c r="F45" s="11">
        <f t="shared" si="8"/>
        <v>0</v>
      </c>
      <c r="G45" s="11">
        <f t="shared" si="9"/>
        <v>0</v>
      </c>
      <c r="H45" s="11">
        <f t="shared" si="10"/>
        <v>0</v>
      </c>
      <c r="I45" s="11">
        <f t="shared" si="11"/>
        <v>0</v>
      </c>
      <c r="J45" s="11">
        <f t="shared" si="12"/>
        <v>0</v>
      </c>
      <c r="K45" s="11">
        <f t="shared" si="13"/>
        <v>0</v>
      </c>
    </row>
    <row r="46" spans="1:11" x14ac:dyDescent="0.25">
      <c r="A46" s="10"/>
      <c r="B46" s="11"/>
      <c r="C46" s="10"/>
      <c r="D46" s="10"/>
      <c r="E46" s="11">
        <f t="shared" si="7"/>
        <v>0</v>
      </c>
      <c r="F46" s="11">
        <f t="shared" si="8"/>
        <v>0</v>
      </c>
      <c r="G46" s="11">
        <f t="shared" si="9"/>
        <v>0</v>
      </c>
      <c r="H46" s="11">
        <f t="shared" si="10"/>
        <v>0</v>
      </c>
      <c r="I46" s="11">
        <f t="shared" si="11"/>
        <v>0</v>
      </c>
      <c r="J46" s="11">
        <f t="shared" si="12"/>
        <v>0</v>
      </c>
      <c r="K46" s="11">
        <f t="shared" si="13"/>
        <v>0</v>
      </c>
    </row>
    <row r="47" spans="1:11" x14ac:dyDescent="0.25">
      <c r="A47" s="10"/>
      <c r="B47" s="11"/>
      <c r="C47" s="10"/>
      <c r="D47" s="10"/>
      <c r="E47" s="11">
        <f t="shared" si="7"/>
        <v>0</v>
      </c>
      <c r="F47" s="11">
        <f t="shared" si="8"/>
        <v>0</v>
      </c>
      <c r="G47" s="11">
        <f t="shared" si="9"/>
        <v>0</v>
      </c>
      <c r="H47" s="11">
        <f t="shared" si="10"/>
        <v>0</v>
      </c>
      <c r="I47" s="11">
        <f t="shared" si="11"/>
        <v>0</v>
      </c>
      <c r="J47" s="11">
        <f t="shared" si="12"/>
        <v>0</v>
      </c>
      <c r="K47" s="11">
        <f t="shared" si="13"/>
        <v>0</v>
      </c>
    </row>
    <row r="48" spans="1:11" x14ac:dyDescent="0.25">
      <c r="A48" s="10"/>
      <c r="B48" s="11"/>
      <c r="C48" s="10"/>
      <c r="D48" s="10"/>
      <c r="E48" s="11">
        <f t="shared" si="7"/>
        <v>0</v>
      </c>
      <c r="F48" s="11">
        <f t="shared" si="8"/>
        <v>0</v>
      </c>
      <c r="G48" s="11">
        <f t="shared" si="9"/>
        <v>0</v>
      </c>
      <c r="H48" s="11">
        <f t="shared" si="10"/>
        <v>0</v>
      </c>
      <c r="I48" s="11">
        <f t="shared" si="11"/>
        <v>0</v>
      </c>
      <c r="J48" s="11">
        <f t="shared" si="12"/>
        <v>0</v>
      </c>
      <c r="K48" s="11">
        <f t="shared" si="13"/>
        <v>0</v>
      </c>
    </row>
    <row r="49" spans="1:11" x14ac:dyDescent="0.25">
      <c r="A49" s="10"/>
      <c r="B49" s="11"/>
      <c r="C49" s="10"/>
      <c r="D49" s="10"/>
      <c r="E49" s="11">
        <f t="shared" si="7"/>
        <v>0</v>
      </c>
      <c r="F49" s="11">
        <f t="shared" si="8"/>
        <v>0</v>
      </c>
      <c r="G49" s="11">
        <f t="shared" si="9"/>
        <v>0</v>
      </c>
      <c r="H49" s="11">
        <f t="shared" si="10"/>
        <v>0</v>
      </c>
      <c r="I49" s="11">
        <f t="shared" si="11"/>
        <v>0</v>
      </c>
      <c r="J49" s="11">
        <f t="shared" si="12"/>
        <v>0</v>
      </c>
      <c r="K49" s="11">
        <f t="shared" si="13"/>
        <v>0</v>
      </c>
    </row>
    <row r="50" spans="1:11" x14ac:dyDescent="0.25">
      <c r="A50" s="10"/>
      <c r="B50" s="11"/>
      <c r="C50" s="10"/>
      <c r="D50" s="10"/>
      <c r="E50" s="11">
        <f t="shared" si="7"/>
        <v>0</v>
      </c>
      <c r="F50" s="11">
        <f t="shared" si="8"/>
        <v>0</v>
      </c>
      <c r="G50" s="11">
        <f t="shared" si="9"/>
        <v>0</v>
      </c>
      <c r="H50" s="11">
        <f t="shared" si="10"/>
        <v>0</v>
      </c>
      <c r="I50" s="11">
        <f t="shared" si="11"/>
        <v>0</v>
      </c>
      <c r="J50" s="11">
        <f t="shared" si="12"/>
        <v>0</v>
      </c>
      <c r="K50" s="11">
        <f t="shared" si="13"/>
        <v>0</v>
      </c>
    </row>
    <row r="51" spans="1:11" x14ac:dyDescent="0.25">
      <c r="A51" s="10"/>
      <c r="B51" s="11"/>
      <c r="C51" s="10"/>
      <c r="D51" s="10"/>
      <c r="E51" s="11">
        <f t="shared" si="7"/>
        <v>0</v>
      </c>
      <c r="F51" s="11">
        <f t="shared" si="8"/>
        <v>0</v>
      </c>
      <c r="G51" s="11">
        <f t="shared" si="9"/>
        <v>0</v>
      </c>
      <c r="H51" s="11">
        <f t="shared" si="10"/>
        <v>0</v>
      </c>
      <c r="I51" s="11">
        <f t="shared" si="11"/>
        <v>0</v>
      </c>
      <c r="J51" s="11">
        <f t="shared" si="12"/>
        <v>0</v>
      </c>
      <c r="K51" s="11">
        <f t="shared" si="13"/>
        <v>0</v>
      </c>
    </row>
  </sheetData>
  <autoFilter ref="A1:J51" xr:uid="{00000000-0009-0000-0000-000003000000}"/>
  <dataValidations count="1">
    <dataValidation type="list" allowBlank="1" sqref="C2:C1000 D2:D1000" xr:uid="{00000000-0002-0000-0300-000000000000}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B8"/>
  <sheetViews>
    <sheetView workbookViewId="0">
      <selection activeCell="B15" sqref="B15"/>
    </sheetView>
  </sheetViews>
  <sheetFormatPr defaultRowHeight="15" x14ac:dyDescent="0.25"/>
  <cols>
    <col min="1" max="1" width="28" customWidth="1"/>
    <col min="2" max="2" width="100" customWidth="1"/>
  </cols>
  <sheetData>
    <row r="1" spans="1:2" ht="19.5" x14ac:dyDescent="0.3">
      <c r="A1" s="12" t="s">
        <v>96</v>
      </c>
    </row>
    <row r="3" spans="1:2" x14ac:dyDescent="0.25">
      <c r="A3" t="s">
        <v>97</v>
      </c>
      <c r="B3" t="s">
        <v>98</v>
      </c>
    </row>
    <row r="4" spans="1:2" x14ac:dyDescent="0.25">
      <c r="A4" t="s">
        <v>99</v>
      </c>
      <c r="B4" t="s">
        <v>100</v>
      </c>
    </row>
    <row r="5" spans="1:2" x14ac:dyDescent="0.25">
      <c r="A5" t="s">
        <v>101</v>
      </c>
      <c r="B5" t="s">
        <v>102</v>
      </c>
    </row>
    <row r="6" spans="1:2" x14ac:dyDescent="0.25">
      <c r="A6" t="s">
        <v>103</v>
      </c>
      <c r="B6" t="s">
        <v>104</v>
      </c>
    </row>
    <row r="8" spans="1:2" ht="75" x14ac:dyDescent="0.25">
      <c r="A8" t="s">
        <v>105</v>
      </c>
      <c r="B8" s="13" t="s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Client Calculator</vt:lpstr>
      <vt:lpstr>PF Conditions</vt:lpstr>
      <vt:lpstr>Examples</vt:lpstr>
      <vt:lpstr>Blank Input</vt:lpstr>
      <vt:lpstr>Source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Rajesh Kashyap</cp:lastModifiedBy>
  <dcterms:created xsi:type="dcterms:W3CDTF">2026-09-17T17:19:55Z</dcterms:created>
  <dcterms:modified xsi:type="dcterms:W3CDTF">2026-09-17T17:40:34Z</dcterms:modified>
</cp:coreProperties>
</file>